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СОШ № 44\Desktop\"/>
    </mc:Choice>
  </mc:AlternateContent>
  <bookViews>
    <workbookView xWindow="0" yWindow="0" windowWidth="19200" windowHeight="73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322" i="1" l="1"/>
  <c r="F50" i="1" l="1"/>
  <c r="B369" i="1" l="1"/>
  <c r="A369" i="1"/>
  <c r="L368" i="1"/>
  <c r="J368" i="1"/>
  <c r="J369" i="1" s="1"/>
  <c r="I368" i="1"/>
  <c r="H368" i="1"/>
  <c r="G368" i="1"/>
  <c r="F368" i="1"/>
  <c r="B359" i="1"/>
  <c r="L358" i="1"/>
  <c r="J358" i="1"/>
  <c r="I358" i="1"/>
  <c r="H358" i="1"/>
  <c r="G358" i="1"/>
  <c r="F358" i="1"/>
  <c r="B351" i="1"/>
  <c r="A351" i="1"/>
  <c r="L350" i="1"/>
  <c r="J350" i="1"/>
  <c r="I350" i="1"/>
  <c r="H350" i="1"/>
  <c r="G350" i="1"/>
  <c r="F350" i="1"/>
  <c r="B341" i="1"/>
  <c r="L340" i="1"/>
  <c r="J340" i="1"/>
  <c r="I340" i="1"/>
  <c r="H340" i="1"/>
  <c r="G340" i="1"/>
  <c r="F340" i="1"/>
  <c r="B333" i="1"/>
  <c r="A333" i="1"/>
  <c r="L332" i="1"/>
  <c r="L333" i="1" s="1"/>
  <c r="J332" i="1"/>
  <c r="I332" i="1"/>
  <c r="H332" i="1"/>
  <c r="G332" i="1"/>
  <c r="F332" i="1"/>
  <c r="B323" i="1"/>
  <c r="J322" i="1"/>
  <c r="I322" i="1"/>
  <c r="H322" i="1"/>
  <c r="G322" i="1"/>
  <c r="G333" i="1" s="1"/>
  <c r="F322" i="1"/>
  <c r="B315" i="1"/>
  <c r="A315" i="1"/>
  <c r="L314" i="1"/>
  <c r="L315" i="1" s="1"/>
  <c r="J314" i="1"/>
  <c r="I314" i="1"/>
  <c r="H314" i="1"/>
  <c r="G314" i="1"/>
  <c r="F314" i="1"/>
  <c r="B305" i="1"/>
  <c r="L304" i="1"/>
  <c r="J304" i="1"/>
  <c r="I304" i="1"/>
  <c r="H304" i="1"/>
  <c r="G304" i="1"/>
  <c r="F304" i="1"/>
  <c r="B297" i="1"/>
  <c r="A297" i="1"/>
  <c r="L296" i="1"/>
  <c r="J296" i="1"/>
  <c r="J297" i="1" s="1"/>
  <c r="I296" i="1"/>
  <c r="H296" i="1"/>
  <c r="G296" i="1"/>
  <c r="F296" i="1"/>
  <c r="B287" i="1"/>
  <c r="L286" i="1"/>
  <c r="J286" i="1"/>
  <c r="I286" i="1"/>
  <c r="H286" i="1"/>
  <c r="G286" i="1"/>
  <c r="F286" i="1"/>
  <c r="B279" i="1"/>
  <c r="A279" i="1"/>
  <c r="L278" i="1"/>
  <c r="J278" i="1"/>
  <c r="I278" i="1"/>
  <c r="H278" i="1"/>
  <c r="G278" i="1"/>
  <c r="F278" i="1"/>
  <c r="B269" i="1"/>
  <c r="L268" i="1"/>
  <c r="J268" i="1"/>
  <c r="I268" i="1"/>
  <c r="H268" i="1"/>
  <c r="G268" i="1"/>
  <c r="F268" i="1"/>
  <c r="F279" i="1" s="1"/>
  <c r="B261" i="1"/>
  <c r="A261" i="1"/>
  <c r="L260" i="1"/>
  <c r="J260" i="1"/>
  <c r="I260" i="1"/>
  <c r="H260" i="1"/>
  <c r="G260" i="1"/>
  <c r="F260" i="1"/>
  <c r="B251" i="1"/>
  <c r="L250" i="1"/>
  <c r="J250" i="1"/>
  <c r="I250" i="1"/>
  <c r="H250" i="1"/>
  <c r="G250" i="1"/>
  <c r="F250" i="1"/>
  <c r="B243" i="1"/>
  <c r="A243" i="1"/>
  <c r="L242" i="1"/>
  <c r="L243" i="1" s="1"/>
  <c r="J242" i="1"/>
  <c r="I242" i="1"/>
  <c r="H242" i="1"/>
  <c r="G242" i="1"/>
  <c r="F242" i="1"/>
  <c r="B233" i="1"/>
  <c r="L232" i="1"/>
  <c r="J232" i="1"/>
  <c r="I232" i="1"/>
  <c r="H232" i="1"/>
  <c r="G232" i="1"/>
  <c r="F232" i="1"/>
  <c r="F243" i="1" s="1"/>
  <c r="B225" i="1"/>
  <c r="A225" i="1"/>
  <c r="L224" i="1"/>
  <c r="J224" i="1"/>
  <c r="I224" i="1"/>
  <c r="H224" i="1"/>
  <c r="G224" i="1"/>
  <c r="F224" i="1"/>
  <c r="B215" i="1"/>
  <c r="L214" i="1"/>
  <c r="J214" i="1"/>
  <c r="I214" i="1"/>
  <c r="H214" i="1"/>
  <c r="G214" i="1"/>
  <c r="F214" i="1"/>
  <c r="B207" i="1"/>
  <c r="A207" i="1"/>
  <c r="L206" i="1"/>
  <c r="J206" i="1"/>
  <c r="I206" i="1"/>
  <c r="H206" i="1"/>
  <c r="G206" i="1"/>
  <c r="F206" i="1"/>
  <c r="B197" i="1"/>
  <c r="L196" i="1"/>
  <c r="J196" i="1"/>
  <c r="I196" i="1"/>
  <c r="H196" i="1"/>
  <c r="G196" i="1"/>
  <c r="F196" i="1"/>
  <c r="L369" i="1" l="1"/>
  <c r="L351" i="1"/>
  <c r="L297" i="1"/>
  <c r="L279" i="1"/>
  <c r="L261" i="1"/>
  <c r="L225" i="1"/>
  <c r="L207" i="1"/>
  <c r="I369" i="1"/>
  <c r="G369" i="1"/>
  <c r="H369" i="1"/>
  <c r="F369" i="1"/>
  <c r="F351" i="1"/>
  <c r="J351" i="1"/>
  <c r="H351" i="1"/>
  <c r="I351" i="1"/>
  <c r="G351" i="1"/>
  <c r="I333" i="1"/>
  <c r="J333" i="1"/>
  <c r="H333" i="1"/>
  <c r="F333" i="1"/>
  <c r="F315" i="1"/>
  <c r="J315" i="1"/>
  <c r="H315" i="1"/>
  <c r="G315" i="1"/>
  <c r="I297" i="1"/>
  <c r="G297" i="1"/>
  <c r="F297" i="1"/>
  <c r="H297" i="1"/>
  <c r="H279" i="1"/>
  <c r="I279" i="1"/>
  <c r="G279" i="1"/>
  <c r="G261" i="1"/>
  <c r="I261" i="1"/>
  <c r="J261" i="1"/>
  <c r="H261" i="1"/>
  <c r="F261" i="1"/>
  <c r="J243" i="1"/>
  <c r="H243" i="1"/>
  <c r="I243" i="1"/>
  <c r="G243" i="1"/>
  <c r="I225" i="1"/>
  <c r="G225" i="1"/>
  <c r="J225" i="1"/>
  <c r="F225" i="1"/>
  <c r="H225" i="1"/>
  <c r="F207" i="1"/>
  <c r="J207" i="1"/>
  <c r="H207" i="1"/>
  <c r="I207" i="1"/>
  <c r="G207" i="1"/>
  <c r="I315" i="1"/>
  <c r="J279" i="1"/>
  <c r="B187" i="1"/>
  <c r="A187" i="1"/>
  <c r="L186" i="1"/>
  <c r="J186" i="1"/>
  <c r="I186" i="1"/>
  <c r="H186" i="1"/>
  <c r="G186" i="1"/>
  <c r="F186" i="1"/>
  <c r="B177" i="1"/>
  <c r="A177" i="1"/>
  <c r="L176" i="1"/>
  <c r="J176" i="1"/>
  <c r="I176" i="1"/>
  <c r="H176" i="1"/>
  <c r="G176" i="1"/>
  <c r="F176" i="1"/>
  <c r="B169" i="1"/>
  <c r="A169" i="1"/>
  <c r="L168" i="1"/>
  <c r="J168" i="1"/>
  <c r="I168" i="1"/>
  <c r="H168" i="1"/>
  <c r="G168" i="1"/>
  <c r="F168" i="1"/>
  <c r="B159" i="1"/>
  <c r="A159" i="1"/>
  <c r="L158" i="1"/>
  <c r="J158" i="1"/>
  <c r="I158" i="1"/>
  <c r="H158" i="1"/>
  <c r="G158" i="1"/>
  <c r="G169" i="1" s="1"/>
  <c r="F158" i="1"/>
  <c r="F169" i="1" s="1"/>
  <c r="B151" i="1"/>
  <c r="A151" i="1"/>
  <c r="L150" i="1"/>
  <c r="J150" i="1"/>
  <c r="I150" i="1"/>
  <c r="H150" i="1"/>
  <c r="G150" i="1"/>
  <c r="F150" i="1"/>
  <c r="B141" i="1"/>
  <c r="A141" i="1"/>
  <c r="L140" i="1"/>
  <c r="J140" i="1"/>
  <c r="I140" i="1"/>
  <c r="H140" i="1"/>
  <c r="G140" i="1"/>
  <c r="F140" i="1"/>
  <c r="B133" i="1"/>
  <c r="A133" i="1"/>
  <c r="L132" i="1"/>
  <c r="J132" i="1"/>
  <c r="I132" i="1"/>
  <c r="H132" i="1"/>
  <c r="G132" i="1"/>
  <c r="F132" i="1"/>
  <c r="B123" i="1"/>
  <c r="A123" i="1"/>
  <c r="J122" i="1"/>
  <c r="I122" i="1"/>
  <c r="H122" i="1"/>
  <c r="G122" i="1"/>
  <c r="F122" i="1"/>
  <c r="B115" i="1"/>
  <c r="A115" i="1"/>
  <c r="L114" i="1"/>
  <c r="J114" i="1"/>
  <c r="I114" i="1"/>
  <c r="H114" i="1"/>
  <c r="G114" i="1"/>
  <c r="F114" i="1"/>
  <c r="B105" i="1"/>
  <c r="A105" i="1"/>
  <c r="L104" i="1"/>
  <c r="J104" i="1"/>
  <c r="I104" i="1"/>
  <c r="H104" i="1"/>
  <c r="G104" i="1"/>
  <c r="F104" i="1"/>
  <c r="F115" i="1" s="1"/>
  <c r="B97" i="1"/>
  <c r="A97" i="1"/>
  <c r="L96" i="1"/>
  <c r="J96" i="1"/>
  <c r="I96" i="1"/>
  <c r="H96" i="1"/>
  <c r="G96" i="1"/>
  <c r="F96" i="1"/>
  <c r="B87" i="1"/>
  <c r="A87" i="1"/>
  <c r="L86" i="1"/>
  <c r="J86" i="1"/>
  <c r="I86" i="1"/>
  <c r="H86" i="1"/>
  <c r="G86" i="1"/>
  <c r="F86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H50" i="1"/>
  <c r="G50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J24" i="1" s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370" i="1" l="1"/>
  <c r="L187" i="1"/>
  <c r="L169" i="1"/>
  <c r="L151" i="1"/>
  <c r="L133" i="1"/>
  <c r="L97" i="1"/>
  <c r="L79" i="1"/>
  <c r="L61" i="1"/>
  <c r="L43" i="1"/>
  <c r="L24" i="1"/>
  <c r="G187" i="1"/>
  <c r="G151" i="1"/>
  <c r="I133" i="1"/>
  <c r="G133" i="1"/>
  <c r="G115" i="1"/>
  <c r="I115" i="1"/>
  <c r="H115" i="1"/>
  <c r="G97" i="1"/>
  <c r="I79" i="1"/>
  <c r="H79" i="1"/>
  <c r="I61" i="1"/>
  <c r="G61" i="1"/>
  <c r="G43" i="1"/>
  <c r="G24" i="1"/>
  <c r="F187" i="1"/>
  <c r="I187" i="1"/>
  <c r="J187" i="1"/>
  <c r="H187" i="1"/>
  <c r="J169" i="1"/>
  <c r="I169" i="1"/>
  <c r="H169" i="1"/>
  <c r="I151" i="1"/>
  <c r="H151" i="1"/>
  <c r="F151" i="1"/>
  <c r="H133" i="1"/>
  <c r="F133" i="1"/>
  <c r="I43" i="1"/>
  <c r="H43" i="1"/>
  <c r="I24" i="1"/>
  <c r="H24" i="1"/>
  <c r="H61" i="1"/>
  <c r="J151" i="1"/>
  <c r="J133" i="1"/>
  <c r="J97" i="1"/>
  <c r="F97" i="1"/>
  <c r="J79" i="1"/>
  <c r="J61" i="1"/>
  <c r="F61" i="1"/>
  <c r="G79" i="1"/>
  <c r="H97" i="1"/>
  <c r="L115" i="1"/>
  <c r="F79" i="1"/>
  <c r="I97" i="1"/>
  <c r="J115" i="1"/>
  <c r="J43" i="1"/>
  <c r="G370" i="1" l="1"/>
  <c r="H370" i="1"/>
  <c r="F370" i="1"/>
  <c r="J370" i="1"/>
  <c r="I370" i="1"/>
</calcChain>
</file>

<file path=xl/sharedStrings.xml><?xml version="1.0" encoding="utf-8"?>
<sst xmlns="http://schemas.openxmlformats.org/spreadsheetml/2006/main" count="665" uniqueCount="196">
  <si>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</si>
  <si>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</si>
  <si>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</si>
  <si>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</si>
  <si>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</si>
  <si>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</si>
  <si>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</si>
  <si>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</si>
  <si>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</si>
  <si>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</si>
  <si>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</si>
  <si>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</si>
  <si>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</si>
  <si>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</si>
  <si>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</si>
  <si>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</si>
  <si>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</si>
  <si>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</si>
  <si>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</si>
  <si>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</si>
  <si>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</si>
  <si>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</si>
  <si>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</si>
  <si>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</si>
  <si>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</si>
  <si>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</si>
  <si>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</si>
  <si>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</si>
  <si>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</si>
  <si>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</si>
  <si>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</si>
  <si>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</si>
  <si>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</si>
  <si>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</si>
  <si>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</si>
  <si>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</si>
  <si>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</si>
  <si>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</si>
  <si>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на молоке</t>
  </si>
  <si>
    <t>бутерброд</t>
  </si>
  <si>
    <t>Суп с рисом,томатом на курином бульоне</t>
  </si>
  <si>
    <t>Рагу овощное</t>
  </si>
  <si>
    <t>Хлеб пшеничный обогащенный йодоказеином</t>
  </si>
  <si>
    <t>Хлеб ржано-пшеничный</t>
  </si>
  <si>
    <t>б/н</t>
  </si>
  <si>
    <t>Чай с сахаром и лимоном</t>
  </si>
  <si>
    <t>Хлеб пшеничный обогащенный  йодоказеином</t>
  </si>
  <si>
    <t>62,259п</t>
  </si>
  <si>
    <t>Борщ с капустой и картофелем на курином бульоне со сметаной</t>
  </si>
  <si>
    <t>Каша гречневая рассыпчатая</t>
  </si>
  <si>
    <t>256с</t>
  </si>
  <si>
    <t>Какао на молоке</t>
  </si>
  <si>
    <t>338м</t>
  </si>
  <si>
    <t>Суп картофельный с макаронами на бульоне</t>
  </si>
  <si>
    <t>103м</t>
  </si>
  <si>
    <t>312м</t>
  </si>
  <si>
    <t>Чай с молоком</t>
  </si>
  <si>
    <t>пшеничный обогащенный йодоказеином</t>
  </si>
  <si>
    <t>Винегрет овощной</t>
  </si>
  <si>
    <t>ржано-пшеничный</t>
  </si>
  <si>
    <t>291м</t>
  </si>
  <si>
    <t>Чай с шиповником</t>
  </si>
  <si>
    <t>Суп картофельный с горохом на курином бульоне</t>
  </si>
  <si>
    <t>Картофель отварной с маслом</t>
  </si>
  <si>
    <t>компот из яблок</t>
  </si>
  <si>
    <t>279с/331</t>
  </si>
  <si>
    <t>451к</t>
  </si>
  <si>
    <t>компот из изюма</t>
  </si>
  <si>
    <t>Хлеб пшеничныйобогащенный йодоказеином</t>
  </si>
  <si>
    <t>289п</t>
  </si>
  <si>
    <t>Рассольник ленинградский на курином бульоне со сметаной и перловкой</t>
  </si>
  <si>
    <t>Макаронные изделия отварные</t>
  </si>
  <si>
    <t>267/331</t>
  </si>
  <si>
    <t>Салат из свеклы с сыром</t>
  </si>
  <si>
    <t>щи из свежей капусты с картофелем на курином бульоне со сметаной</t>
  </si>
  <si>
    <t>99к,269сг/331</t>
  </si>
  <si>
    <t>каша гречневая рассыпчатая</t>
  </si>
  <si>
    <t>295/330</t>
  </si>
  <si>
    <t xml:space="preserve">Суп рыбный </t>
  </si>
  <si>
    <t>260мс</t>
  </si>
  <si>
    <t>Согласовано</t>
  </si>
  <si>
    <t>директор МАОУ СОШ №44</t>
  </si>
  <si>
    <t>К.С.Кузмичев</t>
  </si>
  <si>
    <t>МАОУ СОШ №44</t>
  </si>
  <si>
    <t>Каша вязкая молочная из пшеничной крупы</t>
  </si>
  <si>
    <t>Кофейный напиток на молоке</t>
  </si>
  <si>
    <t>Салат из квашенной капусты со свеклой</t>
  </si>
  <si>
    <t>Фрикадельки куриные</t>
  </si>
  <si>
    <t>Хлеб пшеничный обогащенный йодоказиеном</t>
  </si>
  <si>
    <t>Омлет натуральный со свежим огурцом</t>
  </si>
  <si>
    <t>388м</t>
  </si>
  <si>
    <t>Картофельное пюре</t>
  </si>
  <si>
    <t>Бефстроганов из куриного филе</t>
  </si>
  <si>
    <t>Рис отварной со сливочным маслом</t>
  </si>
  <si>
    <t>компот из вишни с/м</t>
  </si>
  <si>
    <t>Щи из свежей капусты с картофелем на курином бульоне со сметаной</t>
  </si>
  <si>
    <t>Макароны отварные</t>
  </si>
  <si>
    <t>71,294,42</t>
  </si>
  <si>
    <t>Чай с лимоном и сахаром</t>
  </si>
  <si>
    <t>Салат "Осенний"</t>
  </si>
  <si>
    <t>99к</t>
  </si>
  <si>
    <t>Суфле из печени</t>
  </si>
  <si>
    <t>271к</t>
  </si>
  <si>
    <t>Салат из квашенной капусты и свеклой</t>
  </si>
  <si>
    <t>Рассольник ленинградский на курином бульоне со сметаной(перловка)</t>
  </si>
  <si>
    <t>Компот из вишни с/м</t>
  </si>
  <si>
    <t>259с</t>
  </si>
  <si>
    <t>Компот из изюма</t>
  </si>
  <si>
    <t>фрукты свежие(яблоко)</t>
  </si>
  <si>
    <t>Фрукты свежие(Яблоко)</t>
  </si>
  <si>
    <t>Компот из ягод с/мор</t>
  </si>
  <si>
    <t>Фрукты свежие (яблоко)</t>
  </si>
  <si>
    <t>Фрукты свежие (Яблоко)</t>
  </si>
  <si>
    <t>Каша вязкая молочная из рисовой крупы</t>
  </si>
  <si>
    <t>Бутерброт с маслом и твердым сыром</t>
  </si>
  <si>
    <t>4м</t>
  </si>
  <si>
    <t>Биточки из курицы</t>
  </si>
  <si>
    <t>39/м/ссж</t>
  </si>
  <si>
    <t>Мясо тушеное (свинина)</t>
  </si>
  <si>
    <t>Напиток из  шиповника</t>
  </si>
  <si>
    <t>Омлет с сыром,сливочным маслом и свежим огурцом</t>
  </si>
  <si>
    <t>213,71м,14/м</t>
  </si>
  <si>
    <t>Котлета рыбная запеченая в белом соусе</t>
  </si>
  <si>
    <t>232/м/ссж</t>
  </si>
  <si>
    <t>Щи из свежей капусты  с картофелем на курином бульоне со сметаной</t>
  </si>
  <si>
    <t>Плов с отварной птицей</t>
  </si>
  <si>
    <t>338/</t>
  </si>
  <si>
    <t>Тефтеля из говядины со свининой с томатным соусом</t>
  </si>
  <si>
    <t>компот из  свежих яблок</t>
  </si>
  <si>
    <t>Каша вязкая молочная из овсяных хлопьев</t>
  </si>
  <si>
    <t>Рагу из овощей с курицей</t>
  </si>
  <si>
    <t>Шницель из говядины и мяса птицы с соусом.</t>
  </si>
  <si>
    <t>Омлет  с сыром и свежим огурцом</t>
  </si>
  <si>
    <t>Картофель тушеный с печенью</t>
  </si>
  <si>
    <t>Сок фруктовый</t>
  </si>
  <si>
    <t>Биточки из говядины и птицы с соусом,отварными макаронами и салатом"Осенний"</t>
  </si>
  <si>
    <t>Салат картофельный с морковью и зеленым горошком</t>
  </si>
  <si>
    <t>котлета куриная с сливочным маслом</t>
  </si>
  <si>
    <t>Запеканка творожная .Золотистая</t>
  </si>
  <si>
    <t xml:space="preserve"> </t>
  </si>
  <si>
    <t>83/к/ссж</t>
  </si>
  <si>
    <t>Гуляш из говядины</t>
  </si>
  <si>
    <t xml:space="preserve">Картофель отварной </t>
  </si>
  <si>
    <t>компот из свежих  яблок</t>
  </si>
  <si>
    <t>Бутерброд  с мослом и твердым сыром</t>
  </si>
  <si>
    <t>Мандарин</t>
  </si>
  <si>
    <t>338/м</t>
  </si>
  <si>
    <t>7/и</t>
  </si>
  <si>
    <t>Суп картофельный с фасолью на курином бульоне</t>
  </si>
  <si>
    <t>Мясо тушеное свинина</t>
  </si>
  <si>
    <t>256/м/ссж</t>
  </si>
  <si>
    <t>Напиток из шиповника</t>
  </si>
  <si>
    <t>Котлеты рыбные запеченная  с соусом</t>
  </si>
  <si>
    <t>Суп овощной  на курином бульоне со сметаной</t>
  </si>
  <si>
    <t>Запеканка творожная Золотистая</t>
  </si>
  <si>
    <t>Суп картофельный с мясными фрикадельками</t>
  </si>
  <si>
    <t>Бутерброд с маслом и твердым сыром</t>
  </si>
  <si>
    <t>Гуляш из курицы</t>
  </si>
  <si>
    <t>Суп картофельный с макаронами на  курином бульоне</t>
  </si>
  <si>
    <t>котлеты домашние с сметанно-томатным соусом 90/20</t>
  </si>
  <si>
    <t>Омлет натуральный с кукурузой 160/30</t>
  </si>
  <si>
    <t>котлета из курицы с соусом. 90/20</t>
  </si>
  <si>
    <t>294м</t>
  </si>
  <si>
    <t>Пудинг из творога с соусом кисельным из ягод и сливочным маслом 110/40/10</t>
  </si>
  <si>
    <t>Суп из овощей  на курином бульоне со сметаной 200/10</t>
  </si>
  <si>
    <t>Жаркое по- домошнему (свинина)</t>
  </si>
  <si>
    <t>Чай с сахаром и лимоном 200/10</t>
  </si>
  <si>
    <t>компот из вишни</t>
  </si>
  <si>
    <t>Запеканка из творога с соусом кисельным из ягод,со сливочным маслом 120/30/10</t>
  </si>
  <si>
    <t>223,14м</t>
  </si>
  <si>
    <t>Суп из овощей  на курином бульоне со сметаной</t>
  </si>
  <si>
    <t>271гс/23/202</t>
  </si>
  <si>
    <t>Салат из отварной моркови с сыром</t>
  </si>
  <si>
    <t>69к</t>
  </si>
  <si>
    <t>Салат из квшеной капусты</t>
  </si>
  <si>
    <t>Салат из свеклы с яблоками</t>
  </si>
  <si>
    <t>Котлеты домашние с соусом,отварными макаронами и овощной икрой</t>
  </si>
  <si>
    <t>Салат из квашеной капусты со свеклой</t>
  </si>
  <si>
    <t>Биточки из курицы  с отварным рисом с сливочным маслом , отварной кукурузой</t>
  </si>
  <si>
    <t>294/330,133</t>
  </si>
  <si>
    <t>Салат Мозаика</t>
  </si>
  <si>
    <t>94к</t>
  </si>
  <si>
    <t>97.74</t>
  </si>
  <si>
    <t>Салат из свеклы с маслом</t>
  </si>
  <si>
    <t>плов  с отварной птицей птицы с салатом из отварной кукурузы</t>
  </si>
  <si>
    <t>62,291м,133</t>
  </si>
  <si>
    <t>Салат из картофеля с кукурузой и отварной морковью</t>
  </si>
  <si>
    <t xml:space="preserve">Котлеты домашние соусом, с отварными макаронами  и овощной икрой </t>
  </si>
  <si>
    <t>45.271гс/75м</t>
  </si>
  <si>
    <t>Салат из отварной моркови и сыром</t>
  </si>
  <si>
    <t>Биточки из говядиныи мяса птицы  с соусом,гречневой кашей рассыпчатой и отварным горошком</t>
  </si>
  <si>
    <t>62,269сг/131</t>
  </si>
  <si>
    <t>Салат из соленых огурцов</t>
  </si>
  <si>
    <t>Жаркое по-домашнему с курицей и  отвароной кукурузой</t>
  </si>
  <si>
    <t>Тефтеля из говядины со свининой с соусом томатным</t>
  </si>
  <si>
    <t>Котлета  из курицы,с овощным рагу и св.помидором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</si>
</sst>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9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14" fillId="4" borderId="2" xfId="1" applyNumberFormat="1" applyFont="1" applyFill="1" applyBorder="1" applyAlignment="1" applyProtection="1">
      <alignment horizontal="center" vertical="top"/>
      <protection locked="0"/>
    </xf>
    <xf numFmtId="0" fontId="0" fillId="4" borderId="3" xfId="0" applyFill="1" applyBorder="1" applyAlignment="1" applyProtection="1">
      <alignment horizontal="right"/>
      <protection locked="0"/>
    </xf>
    <xf numFmtId="0" fontId="4" fillId="2" borderId="17" xfId="0" applyFont="1" applyFill="1" applyBorder="1" applyAlignment="1" applyProtection="1">
      <alignment horizontal="right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1" xfId="0" applyFill="1" applyBorder="1"/>
    <xf numFmtId="0" fontId="0" fillId="4" borderId="2" xfId="0" applyFill="1" applyBorder="1"/>
    <xf numFmtId="0" fontId="7" fillId="4" borderId="2" xfId="0" applyFont="1" applyFill="1" applyBorder="1" applyAlignment="1" applyProtection="1">
      <alignment horizontal="right"/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1" fontId="14" fillId="4" borderId="2" xfId="1" applyNumberFormat="1" applyFont="1" applyFill="1" applyBorder="1" applyAlignment="1" applyProtection="1">
      <alignment horizontal="right" vertical="top"/>
      <protection locked="0"/>
    </xf>
    <xf numFmtId="2" fontId="14" fillId="4" borderId="2" xfId="1" applyNumberFormat="1" applyFont="1" applyFill="1" applyBorder="1" applyAlignment="1" applyProtection="1">
      <alignment horizontal="right" vertical="top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3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vertical="top" wrapText="1"/>
    </xf>
    <xf numFmtId="0" fontId="4" fillId="3" borderId="26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0" xfId="0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3" sqref="A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8.28515625" style="1" customWidth="1"/>
    <col min="4" max="4" width="11.5703125" style="1" customWidth="1"/>
    <col min="5" max="5" width="52.5703125" style="2" customWidth="1"/>
    <col min="6" max="6" width="12.7109375" style="2" customWidth="1"/>
    <col min="7" max="7" width="11.855468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3" ht="15" x14ac:dyDescent="0.25">
      <c r="A1" s="1" t="s">
        <v>7</v>
      </c>
      <c r="C1" s="86" t="s">
        <v>83</v>
      </c>
      <c r="D1" s="87"/>
      <c r="E1" s="87"/>
      <c r="F1" s="92" t="s">
        <v>80</v>
      </c>
      <c r="G1" s="2" t="s">
        <v>16</v>
      </c>
      <c r="H1" s="88" t="s">
        <v>81</v>
      </c>
      <c r="I1" s="88"/>
      <c r="J1" s="88"/>
      <c r="K1" s="88"/>
    </row>
    <row r="2" spans="1:13" ht="18" x14ac:dyDescent="0.2">
      <c r="A2" s="35" t="s">
        <v>6</v>
      </c>
      <c r="C2" s="2"/>
      <c r="G2" s="2" t="s">
        <v>17</v>
      </c>
      <c r="H2" s="88" t="s">
        <v>82</v>
      </c>
      <c r="I2" s="88"/>
      <c r="J2" s="88"/>
      <c r="K2" s="88"/>
    </row>
    <row r="3" spans="1:13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7">
        <v>1</v>
      </c>
      <c r="I3" s="47">
        <v>3</v>
      </c>
      <c r="J3" s="48">
        <v>2024</v>
      </c>
      <c r="K3" s="49"/>
    </row>
    <row r="4" spans="1:13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3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3" ht="16.5" x14ac:dyDescent="0.25">
      <c r="A6" s="20">
        <v>1</v>
      </c>
      <c r="B6" s="21">
        <v>1</v>
      </c>
      <c r="C6" s="22" t="s">
        <v>19</v>
      </c>
      <c r="D6" s="66" t="s">
        <v>20</v>
      </c>
      <c r="E6" s="50" t="s">
        <v>113</v>
      </c>
      <c r="F6" s="51">
        <v>200</v>
      </c>
      <c r="G6" s="51">
        <v>5</v>
      </c>
      <c r="H6" s="51">
        <v>6</v>
      </c>
      <c r="I6" s="56">
        <v>41</v>
      </c>
      <c r="J6" s="72">
        <v>236</v>
      </c>
      <c r="K6" s="59">
        <v>174</v>
      </c>
      <c r="L6" s="39">
        <v>97.74</v>
      </c>
    </row>
    <row r="7" spans="1:13" ht="16.5" x14ac:dyDescent="0.25">
      <c r="A7" s="23"/>
      <c r="B7" s="15"/>
      <c r="C7" s="11"/>
      <c r="D7" s="60"/>
      <c r="E7" s="52"/>
      <c r="F7" s="53"/>
      <c r="G7" s="61"/>
      <c r="H7" s="61"/>
      <c r="I7" s="61"/>
      <c r="J7" s="73"/>
      <c r="K7" s="43"/>
      <c r="L7" s="42"/>
    </row>
    <row r="8" spans="1:13" ht="15" x14ac:dyDescent="0.25">
      <c r="A8" s="23"/>
      <c r="B8" s="15"/>
      <c r="C8" s="11"/>
      <c r="D8" s="67" t="s">
        <v>21</v>
      </c>
      <c r="E8" s="52" t="s">
        <v>38</v>
      </c>
      <c r="F8" s="53">
        <v>200</v>
      </c>
      <c r="G8" s="53">
        <v>3</v>
      </c>
      <c r="H8" s="53">
        <v>3</v>
      </c>
      <c r="I8" s="57">
        <v>16</v>
      </c>
      <c r="J8" s="74">
        <v>99</v>
      </c>
      <c r="K8" s="60">
        <v>379</v>
      </c>
      <c r="L8" s="42"/>
    </row>
    <row r="9" spans="1:13" ht="15.75" thickBot="1" x14ac:dyDescent="0.3">
      <c r="A9" s="23"/>
      <c r="B9" s="15"/>
      <c r="C9" s="11"/>
      <c r="D9" s="67" t="s">
        <v>39</v>
      </c>
      <c r="E9" s="54" t="s">
        <v>114</v>
      </c>
      <c r="F9" s="55">
        <v>50</v>
      </c>
      <c r="G9" s="53">
        <v>7</v>
      </c>
      <c r="H9" s="53">
        <v>12</v>
      </c>
      <c r="I9" s="57">
        <v>10</v>
      </c>
      <c r="J9" s="74">
        <v>181</v>
      </c>
      <c r="K9" s="62" t="s">
        <v>115</v>
      </c>
      <c r="L9" s="42"/>
    </row>
    <row r="10" spans="1:13" ht="15.75" thickBot="1" x14ac:dyDescent="0.3">
      <c r="A10" s="23"/>
      <c r="B10" s="15"/>
      <c r="C10" s="11"/>
      <c r="D10" s="67" t="s">
        <v>23</v>
      </c>
      <c r="E10" s="54" t="s">
        <v>145</v>
      </c>
      <c r="F10" s="55">
        <v>100</v>
      </c>
      <c r="G10" s="55">
        <v>0</v>
      </c>
      <c r="H10" s="55">
        <v>0</v>
      </c>
      <c r="I10" s="58">
        <v>7</v>
      </c>
      <c r="J10" s="75">
        <v>38</v>
      </c>
      <c r="K10" s="63" t="s">
        <v>52</v>
      </c>
      <c r="L10" s="42"/>
    </row>
    <row r="11" spans="1:13" ht="15" x14ac:dyDescent="0.25">
      <c r="A11" s="23"/>
      <c r="B11" s="15"/>
      <c r="C11" s="11"/>
      <c r="D11" s="60"/>
      <c r="E11" s="41"/>
      <c r="F11" s="42"/>
      <c r="G11" s="42"/>
      <c r="H11" s="42"/>
      <c r="I11" s="42"/>
      <c r="J11" s="42"/>
      <c r="K11" s="43"/>
      <c r="L11" s="42"/>
    </row>
    <row r="12" spans="1:13" ht="15" x14ac:dyDescent="0.25">
      <c r="A12" s="23"/>
      <c r="B12" s="15"/>
      <c r="C12" s="11"/>
      <c r="D12" s="60"/>
      <c r="E12" s="41"/>
      <c r="F12" s="42"/>
      <c r="G12" s="42"/>
      <c r="H12" s="42"/>
      <c r="I12" s="42"/>
      <c r="J12" s="42"/>
      <c r="K12" s="43"/>
      <c r="L12" s="42"/>
    </row>
    <row r="13" spans="1:13" ht="15" x14ac:dyDescent="0.25">
      <c r="A13" s="24"/>
      <c r="B13" s="17"/>
      <c r="C13" s="8"/>
      <c r="D13" s="68" t="s">
        <v>32</v>
      </c>
      <c r="E13" s="9"/>
      <c r="F13" s="19">
        <f>SUM(F6:F12)</f>
        <v>550</v>
      </c>
      <c r="G13" s="19">
        <f t="shared" ref="G13:J13" si="0">SUM(G6:G12)</f>
        <v>15</v>
      </c>
      <c r="H13" s="19">
        <f t="shared" si="0"/>
        <v>21</v>
      </c>
      <c r="I13" s="19">
        <f t="shared" si="0"/>
        <v>74</v>
      </c>
      <c r="J13" s="19">
        <f t="shared" si="0"/>
        <v>554</v>
      </c>
      <c r="K13" s="25"/>
      <c r="L13" s="19">
        <f t="shared" ref="L13" si="1">SUM(L6:L12)</f>
        <v>97.74</v>
      </c>
      <c r="M13" s="12"/>
    </row>
    <row r="14" spans="1:13" ht="15" x14ac:dyDescent="0.25">
      <c r="A14" s="26">
        <f>A6</f>
        <v>1</v>
      </c>
      <c r="B14" s="13">
        <f>B6</f>
        <v>1</v>
      </c>
      <c r="C14" s="10" t="s">
        <v>24</v>
      </c>
      <c r="D14" s="67" t="s">
        <v>25</v>
      </c>
      <c r="E14" s="64" t="s">
        <v>172</v>
      </c>
      <c r="F14" s="65">
        <v>60</v>
      </c>
      <c r="G14" s="65">
        <v>2</v>
      </c>
      <c r="H14" s="65">
        <v>8</v>
      </c>
      <c r="I14" s="69">
        <v>3</v>
      </c>
      <c r="J14" s="65">
        <v>92</v>
      </c>
      <c r="K14" s="70" t="s">
        <v>173</v>
      </c>
      <c r="L14" s="42"/>
    </row>
    <row r="15" spans="1:13" ht="15" x14ac:dyDescent="0.25">
      <c r="A15" s="23"/>
      <c r="B15" s="15"/>
      <c r="C15" s="11"/>
      <c r="D15" s="67" t="s">
        <v>26</v>
      </c>
      <c r="E15" s="52" t="s">
        <v>40</v>
      </c>
      <c r="F15" s="53">
        <v>200</v>
      </c>
      <c r="G15" s="53">
        <v>3</v>
      </c>
      <c r="H15" s="53">
        <v>6</v>
      </c>
      <c r="I15" s="57">
        <v>14</v>
      </c>
      <c r="J15" s="53">
        <v>119</v>
      </c>
      <c r="K15" s="71">
        <v>116</v>
      </c>
      <c r="L15" s="42"/>
    </row>
    <row r="16" spans="1:13" ht="15" x14ac:dyDescent="0.25">
      <c r="A16" s="23"/>
      <c r="B16" s="15"/>
      <c r="C16" s="11"/>
      <c r="D16" s="67" t="s">
        <v>27</v>
      </c>
      <c r="E16" s="52" t="s">
        <v>116</v>
      </c>
      <c r="F16" s="53">
        <v>90</v>
      </c>
      <c r="G16" s="53">
        <v>15</v>
      </c>
      <c r="H16" s="53">
        <v>7</v>
      </c>
      <c r="I16" s="57">
        <v>11</v>
      </c>
      <c r="J16" s="53">
        <v>164</v>
      </c>
      <c r="K16" s="71">
        <v>294</v>
      </c>
      <c r="L16" s="42"/>
    </row>
    <row r="17" spans="1:12" ht="15" x14ac:dyDescent="0.25">
      <c r="A17" s="23"/>
      <c r="B17" s="15"/>
      <c r="C17" s="11"/>
      <c r="D17" s="67" t="s">
        <v>28</v>
      </c>
      <c r="E17" s="52" t="s">
        <v>96</v>
      </c>
      <c r="F17" s="53">
        <v>150</v>
      </c>
      <c r="G17" s="53">
        <v>6</v>
      </c>
      <c r="H17" s="53">
        <v>4</v>
      </c>
      <c r="I17" s="57">
        <v>35</v>
      </c>
      <c r="J17" s="53">
        <v>202</v>
      </c>
      <c r="K17" s="71">
        <v>202</v>
      </c>
      <c r="L17" s="42"/>
    </row>
    <row r="18" spans="1:12" ht="15" x14ac:dyDescent="0.25">
      <c r="A18" s="23"/>
      <c r="B18" s="15"/>
      <c r="C18" s="11"/>
      <c r="D18" s="67" t="s">
        <v>29</v>
      </c>
      <c r="E18" s="52" t="s">
        <v>107</v>
      </c>
      <c r="F18" s="53">
        <v>200</v>
      </c>
      <c r="G18" s="53">
        <v>0</v>
      </c>
      <c r="H18" s="53">
        <v>0</v>
      </c>
      <c r="I18" s="57">
        <v>22</v>
      </c>
      <c r="J18" s="53">
        <v>86</v>
      </c>
      <c r="K18" s="71">
        <v>349</v>
      </c>
      <c r="L18" s="42"/>
    </row>
    <row r="19" spans="1:12" ht="15" x14ac:dyDescent="0.25">
      <c r="A19" s="23"/>
      <c r="B19" s="15"/>
      <c r="C19" s="11"/>
      <c r="D19" s="67" t="s">
        <v>30</v>
      </c>
      <c r="E19" s="52" t="s">
        <v>42</v>
      </c>
      <c r="F19" s="53">
        <v>30</v>
      </c>
      <c r="G19" s="53">
        <v>2</v>
      </c>
      <c r="H19" s="53">
        <v>0</v>
      </c>
      <c r="I19" s="57">
        <v>15</v>
      </c>
      <c r="J19" s="53">
        <v>75</v>
      </c>
      <c r="K19" s="71" t="s">
        <v>44</v>
      </c>
      <c r="L19" s="42"/>
    </row>
    <row r="20" spans="1:12" ht="15" x14ac:dyDescent="0.25">
      <c r="A20" s="23"/>
      <c r="B20" s="15"/>
      <c r="C20" s="11"/>
      <c r="D20" s="67" t="s">
        <v>31</v>
      </c>
      <c r="E20" s="52" t="s">
        <v>43</v>
      </c>
      <c r="F20" s="53">
        <v>40</v>
      </c>
      <c r="G20" s="53">
        <v>2</v>
      </c>
      <c r="H20" s="53">
        <v>0</v>
      </c>
      <c r="I20" s="57">
        <v>17</v>
      </c>
      <c r="J20" s="53">
        <v>80</v>
      </c>
      <c r="K20" s="71" t="s">
        <v>44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>
        <v>97.74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30</v>
      </c>
      <c r="H23" s="19">
        <f t="shared" si="2"/>
        <v>25</v>
      </c>
      <c r="I23" s="19">
        <f t="shared" si="2"/>
        <v>117</v>
      </c>
      <c r="J23" s="19">
        <f t="shared" si="2"/>
        <v>818</v>
      </c>
      <c r="K23" s="25"/>
      <c r="L23" s="19">
        <f t="shared" ref="L23" si="3">SUM(L14:L22)</f>
        <v>97.74</v>
      </c>
    </row>
    <row r="24" spans="1:12" ht="15.75" thickBot="1" x14ac:dyDescent="0.25">
      <c r="A24" s="29">
        <f>A6</f>
        <v>1</v>
      </c>
      <c r="B24" s="30">
        <f>B6</f>
        <v>1</v>
      </c>
      <c r="C24" s="89" t="s">
        <v>4</v>
      </c>
      <c r="D24" s="90"/>
      <c r="E24" s="31"/>
      <c r="F24" s="32">
        <f>F13+F23</f>
        <v>1320</v>
      </c>
      <c r="G24" s="32">
        <f t="shared" ref="G24:I24" si="4">G13+G23</f>
        <v>45</v>
      </c>
      <c r="H24" s="32">
        <f t="shared" si="4"/>
        <v>46</v>
      </c>
      <c r="I24" s="32">
        <f t="shared" si="4"/>
        <v>191</v>
      </c>
      <c r="J24" s="32">
        <f>J13+J23</f>
        <v>1372</v>
      </c>
      <c r="K24" s="32"/>
      <c r="L24" s="32">
        <f t="shared" ref="L24" si="5">L13+L23</f>
        <v>195.48</v>
      </c>
    </row>
    <row r="25" spans="1:12" ht="30.75" thickBot="1" x14ac:dyDescent="0.3">
      <c r="A25" s="14">
        <v>1</v>
      </c>
      <c r="B25" s="15">
        <v>2</v>
      </c>
      <c r="C25" s="22" t="s">
        <v>19</v>
      </c>
      <c r="D25" s="5" t="s">
        <v>20</v>
      </c>
      <c r="E25" s="83" t="s">
        <v>193</v>
      </c>
      <c r="F25" s="39">
        <v>260</v>
      </c>
      <c r="G25" s="51">
        <v>17</v>
      </c>
      <c r="H25" s="51">
        <v>17</v>
      </c>
      <c r="I25" s="56">
        <v>29</v>
      </c>
      <c r="J25" s="51">
        <v>336</v>
      </c>
      <c r="K25" s="40" t="s">
        <v>47</v>
      </c>
      <c r="L25" s="39"/>
    </row>
    <row r="26" spans="1:12" ht="15" x14ac:dyDescent="0.25">
      <c r="A26" s="14"/>
      <c r="B26" s="15"/>
      <c r="C26" s="11"/>
      <c r="D26" s="6"/>
      <c r="E26" s="50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21</v>
      </c>
      <c r="E27" s="52" t="s">
        <v>166</v>
      </c>
      <c r="F27" s="53">
        <v>200</v>
      </c>
      <c r="G27" s="53">
        <v>0</v>
      </c>
      <c r="H27" s="53">
        <v>0</v>
      </c>
      <c r="I27" s="57">
        <v>11</v>
      </c>
      <c r="J27" s="53">
        <v>48</v>
      </c>
      <c r="K27" s="43">
        <v>377</v>
      </c>
      <c r="L27" s="42"/>
    </row>
    <row r="28" spans="1:12" ht="15" x14ac:dyDescent="0.25">
      <c r="A28" s="14"/>
      <c r="B28" s="15"/>
      <c r="C28" s="11"/>
      <c r="D28" s="7" t="s">
        <v>22</v>
      </c>
      <c r="E28" s="52" t="s">
        <v>46</v>
      </c>
      <c r="F28" s="53">
        <v>50</v>
      </c>
      <c r="G28" s="53">
        <v>4</v>
      </c>
      <c r="H28" s="53">
        <v>1</v>
      </c>
      <c r="I28" s="57">
        <v>26</v>
      </c>
      <c r="J28" s="53">
        <v>125</v>
      </c>
      <c r="K28" s="43" t="s">
        <v>44</v>
      </c>
      <c r="L28" s="42"/>
    </row>
    <row r="29" spans="1:12" ht="15" x14ac:dyDescent="0.2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97.74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510</v>
      </c>
      <c r="G32" s="19">
        <f t="shared" ref="G32" si="6">SUM(G25:G31)</f>
        <v>21</v>
      </c>
      <c r="H32" s="19">
        <f t="shared" ref="H32" si="7">SUM(H25:H31)</f>
        <v>18</v>
      </c>
      <c r="I32" s="19">
        <f t="shared" ref="I32" si="8">SUM(I25:I31)</f>
        <v>66</v>
      </c>
      <c r="J32" s="19">
        <f t="shared" ref="J32:L32" si="9">SUM(J25:J31)</f>
        <v>509</v>
      </c>
      <c r="K32" s="25"/>
      <c r="L32" s="19">
        <f t="shared" si="9"/>
        <v>97.74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64" t="s">
        <v>174</v>
      </c>
      <c r="F33" s="65">
        <v>60</v>
      </c>
      <c r="G33" s="65">
        <v>1</v>
      </c>
      <c r="H33" s="65">
        <v>3</v>
      </c>
      <c r="I33" s="69">
        <v>5</v>
      </c>
      <c r="J33" s="65">
        <v>51</v>
      </c>
      <c r="K33" s="43">
        <v>47</v>
      </c>
      <c r="L33" s="42"/>
    </row>
    <row r="34" spans="1:12" ht="30" x14ac:dyDescent="0.25">
      <c r="A34" s="14"/>
      <c r="B34" s="15"/>
      <c r="C34" s="11"/>
      <c r="D34" s="7" t="s">
        <v>26</v>
      </c>
      <c r="E34" s="52" t="s">
        <v>48</v>
      </c>
      <c r="F34" s="53">
        <v>210</v>
      </c>
      <c r="G34" s="53">
        <v>3</v>
      </c>
      <c r="H34" s="53">
        <v>7</v>
      </c>
      <c r="I34" s="57">
        <v>8</v>
      </c>
      <c r="J34" s="53">
        <v>109</v>
      </c>
      <c r="K34" s="43">
        <v>82</v>
      </c>
      <c r="L34" s="42"/>
    </row>
    <row r="35" spans="1:12" ht="15" x14ac:dyDescent="0.25">
      <c r="A35" s="14"/>
      <c r="B35" s="15"/>
      <c r="C35" s="11"/>
      <c r="D35" s="7" t="s">
        <v>27</v>
      </c>
      <c r="E35" s="52" t="s">
        <v>118</v>
      </c>
      <c r="F35" s="53">
        <v>90</v>
      </c>
      <c r="G35" s="53">
        <v>12</v>
      </c>
      <c r="H35" s="53">
        <v>14</v>
      </c>
      <c r="I35" s="57">
        <v>4</v>
      </c>
      <c r="J35" s="53">
        <v>195</v>
      </c>
      <c r="K35" s="43" t="s">
        <v>50</v>
      </c>
      <c r="L35" s="42"/>
    </row>
    <row r="36" spans="1:12" ht="15" x14ac:dyDescent="0.25">
      <c r="A36" s="14"/>
      <c r="B36" s="15"/>
      <c r="C36" s="11"/>
      <c r="D36" s="7" t="s">
        <v>28</v>
      </c>
      <c r="E36" s="52" t="s">
        <v>49</v>
      </c>
      <c r="F36" s="53">
        <v>150</v>
      </c>
      <c r="G36" s="53">
        <v>7</v>
      </c>
      <c r="H36" s="53">
        <v>3</v>
      </c>
      <c r="I36" s="57">
        <v>30</v>
      </c>
      <c r="J36" s="53">
        <v>173</v>
      </c>
      <c r="K36" s="43">
        <v>171</v>
      </c>
      <c r="L36" s="42"/>
    </row>
    <row r="37" spans="1:12" ht="15" x14ac:dyDescent="0.25">
      <c r="A37" s="14"/>
      <c r="B37" s="15"/>
      <c r="C37" s="11"/>
      <c r="D37" s="7" t="s">
        <v>29</v>
      </c>
      <c r="E37" s="52" t="s">
        <v>119</v>
      </c>
      <c r="F37" s="53">
        <v>200</v>
      </c>
      <c r="G37" s="53">
        <v>1</v>
      </c>
      <c r="H37" s="53">
        <v>0</v>
      </c>
      <c r="I37" s="57">
        <v>19</v>
      </c>
      <c r="J37" s="53">
        <v>89</v>
      </c>
      <c r="K37" s="43">
        <v>388</v>
      </c>
      <c r="L37" s="42"/>
    </row>
    <row r="38" spans="1:12" ht="15" x14ac:dyDescent="0.25">
      <c r="A38" s="14"/>
      <c r="B38" s="15"/>
      <c r="C38" s="11"/>
      <c r="D38" s="7" t="s">
        <v>30</v>
      </c>
      <c r="E38" s="52" t="s">
        <v>42</v>
      </c>
      <c r="F38" s="53">
        <v>30</v>
      </c>
      <c r="G38" s="53">
        <v>2</v>
      </c>
      <c r="H38" s="53">
        <v>0</v>
      </c>
      <c r="I38" s="57">
        <v>15</v>
      </c>
      <c r="J38" s="53">
        <v>75</v>
      </c>
      <c r="K38" s="43" t="s">
        <v>44</v>
      </c>
      <c r="L38" s="42"/>
    </row>
    <row r="39" spans="1:12" ht="15" x14ac:dyDescent="0.25">
      <c r="A39" s="14"/>
      <c r="B39" s="15"/>
      <c r="C39" s="11"/>
      <c r="D39" s="7" t="s">
        <v>31</v>
      </c>
      <c r="E39" s="52" t="s">
        <v>43</v>
      </c>
      <c r="F39" s="53">
        <v>40</v>
      </c>
      <c r="G39" s="53">
        <v>2</v>
      </c>
      <c r="H39" s="53">
        <v>0</v>
      </c>
      <c r="I39" s="57">
        <v>17</v>
      </c>
      <c r="J39" s="53">
        <v>80</v>
      </c>
      <c r="K39" s="43" t="s">
        <v>44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>
        <v>97.74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780</v>
      </c>
      <c r="G42" s="19">
        <f t="shared" ref="G42" si="10">SUM(G33:G41)</f>
        <v>28</v>
      </c>
      <c r="H42" s="19">
        <f t="shared" ref="H42" si="11">SUM(H33:H41)</f>
        <v>27</v>
      </c>
      <c r="I42" s="19">
        <f t="shared" ref="I42" si="12">SUM(I33:I41)</f>
        <v>98</v>
      </c>
      <c r="J42" s="19">
        <f t="shared" ref="J42:L42" si="13">SUM(J33:J41)</f>
        <v>772</v>
      </c>
      <c r="K42" s="25"/>
      <c r="L42" s="19">
        <f t="shared" si="13"/>
        <v>97.74</v>
      </c>
    </row>
    <row r="43" spans="1:12" ht="15.75" customHeight="1" x14ac:dyDescent="0.2">
      <c r="A43" s="33">
        <f>A25</f>
        <v>1</v>
      </c>
      <c r="B43" s="33">
        <f>B25</f>
        <v>2</v>
      </c>
      <c r="C43" s="89" t="s">
        <v>4</v>
      </c>
      <c r="D43" s="90"/>
      <c r="E43" s="31"/>
      <c r="F43" s="32">
        <f>F32+F42</f>
        <v>1290</v>
      </c>
      <c r="G43" s="32">
        <f t="shared" ref="G43" si="14">G32+G42</f>
        <v>49</v>
      </c>
      <c r="H43" s="32">
        <f t="shared" ref="H43" si="15">H32+H42</f>
        <v>45</v>
      </c>
      <c r="I43" s="32">
        <f t="shared" ref="I43" si="16">I32+I42</f>
        <v>164</v>
      </c>
      <c r="J43" s="32">
        <f t="shared" ref="J43:L43" si="17">J32+J42</f>
        <v>1281</v>
      </c>
      <c r="K43" s="32"/>
      <c r="L43" s="32">
        <f t="shared" si="17"/>
        <v>195.48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50" t="s">
        <v>120</v>
      </c>
      <c r="F44" s="51">
        <v>220</v>
      </c>
      <c r="G44" s="51">
        <v>16</v>
      </c>
      <c r="H44" s="51">
        <v>28</v>
      </c>
      <c r="I44" s="56">
        <v>3</v>
      </c>
      <c r="J44" s="51">
        <v>331</v>
      </c>
      <c r="K44" s="40" t="s">
        <v>121</v>
      </c>
      <c r="L44" s="39"/>
    </row>
    <row r="45" spans="1:12" ht="15" x14ac:dyDescent="0.25">
      <c r="A45" s="23"/>
      <c r="B45" s="15"/>
      <c r="C45" s="11"/>
      <c r="D45" s="7" t="s">
        <v>21</v>
      </c>
      <c r="E45" s="52" t="s">
        <v>51</v>
      </c>
      <c r="F45" s="53">
        <v>200</v>
      </c>
      <c r="G45" s="53">
        <v>4</v>
      </c>
      <c r="H45" s="53">
        <v>3</v>
      </c>
      <c r="I45" s="57">
        <v>16</v>
      </c>
      <c r="J45" s="53">
        <v>104</v>
      </c>
      <c r="K45" s="43">
        <v>382</v>
      </c>
      <c r="L45" s="42"/>
    </row>
    <row r="46" spans="1:12" ht="15" x14ac:dyDescent="0.25">
      <c r="A46" s="23"/>
      <c r="B46" s="15"/>
      <c r="C46" s="11"/>
      <c r="D46" s="7" t="s">
        <v>22</v>
      </c>
      <c r="E46" s="52" t="s">
        <v>42</v>
      </c>
      <c r="F46" s="53">
        <v>50</v>
      </c>
      <c r="G46" s="53">
        <v>4</v>
      </c>
      <c r="H46" s="53">
        <v>1</v>
      </c>
      <c r="I46" s="57">
        <v>26</v>
      </c>
      <c r="J46" s="53">
        <v>125</v>
      </c>
      <c r="K46" s="43" t="s">
        <v>44</v>
      </c>
      <c r="L46" s="42"/>
    </row>
    <row r="47" spans="1:12" ht="15" x14ac:dyDescent="0.25">
      <c r="A47" s="23"/>
      <c r="B47" s="15"/>
      <c r="C47" s="11"/>
      <c r="D47" s="7" t="s">
        <v>23</v>
      </c>
      <c r="E47" s="52" t="s">
        <v>108</v>
      </c>
      <c r="F47" s="53">
        <v>150</v>
      </c>
      <c r="G47" s="53">
        <v>0</v>
      </c>
      <c r="H47" s="53">
        <v>0</v>
      </c>
      <c r="I47" s="57">
        <v>15</v>
      </c>
      <c r="J47" s="53">
        <v>71</v>
      </c>
      <c r="K47" s="43" t="s">
        <v>52</v>
      </c>
      <c r="L47" s="42"/>
    </row>
    <row r="48" spans="1:12" ht="15" x14ac:dyDescent="0.25">
      <c r="A48" s="23"/>
      <c r="B48" s="15"/>
      <c r="C48" s="11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>
        <v>97.74</v>
      </c>
    </row>
    <row r="50" spans="1:12" ht="15" x14ac:dyDescent="0.25">
      <c r="A50" s="24"/>
      <c r="B50" s="17"/>
      <c r="C50" s="8"/>
      <c r="D50" s="18" t="s">
        <v>32</v>
      </c>
      <c r="E50" s="9"/>
      <c r="F50" s="19">
        <f>SUM(F44:F49)</f>
        <v>620</v>
      </c>
      <c r="G50" s="19">
        <f>SUM(G44:G49)</f>
        <v>24</v>
      </c>
      <c r="H50" s="19">
        <f>SUM(H44:H49)</f>
        <v>32</v>
      </c>
      <c r="I50" s="19">
        <f>SUM(I44:I49)</f>
        <v>60</v>
      </c>
      <c r="J50" s="19">
        <f>SUM(J44:J49)</f>
        <v>631</v>
      </c>
      <c r="K50" s="25"/>
      <c r="L50" s="19">
        <f>SUM(L44:L49)</f>
        <v>97.74</v>
      </c>
    </row>
    <row r="51" spans="1:12" ht="15" x14ac:dyDescent="0.25">
      <c r="A51" s="26">
        <f>A44</f>
        <v>1</v>
      </c>
      <c r="B51" s="13">
        <f>B44</f>
        <v>3</v>
      </c>
      <c r="C51" s="10" t="s">
        <v>24</v>
      </c>
      <c r="D51" s="7" t="s">
        <v>25</v>
      </c>
      <c r="E51" s="64" t="s">
        <v>183</v>
      </c>
      <c r="F51" s="65">
        <v>60</v>
      </c>
      <c r="G51" s="65">
        <v>1</v>
      </c>
      <c r="H51" s="65">
        <v>4</v>
      </c>
      <c r="I51" s="69">
        <v>5</v>
      </c>
      <c r="J51" s="65">
        <v>56</v>
      </c>
      <c r="K51" s="70">
        <v>52</v>
      </c>
      <c r="L51" s="42"/>
    </row>
    <row r="52" spans="1:12" ht="15" x14ac:dyDescent="0.25">
      <c r="A52" s="23"/>
      <c r="B52" s="15"/>
      <c r="C52" s="11"/>
      <c r="D52" s="7" t="s">
        <v>26</v>
      </c>
      <c r="E52" s="52" t="s">
        <v>53</v>
      </c>
      <c r="F52" s="53">
        <v>200</v>
      </c>
      <c r="G52" s="53">
        <v>4</v>
      </c>
      <c r="H52" s="53">
        <v>6</v>
      </c>
      <c r="I52" s="57">
        <v>17</v>
      </c>
      <c r="J52" s="53">
        <v>135</v>
      </c>
      <c r="K52" s="71" t="s">
        <v>54</v>
      </c>
      <c r="L52" s="42"/>
    </row>
    <row r="53" spans="1:12" ht="15" x14ac:dyDescent="0.25">
      <c r="A53" s="23"/>
      <c r="B53" s="15"/>
      <c r="C53" s="11"/>
      <c r="D53" s="7" t="s">
        <v>27</v>
      </c>
      <c r="E53" s="52" t="s">
        <v>122</v>
      </c>
      <c r="F53" s="53">
        <v>90</v>
      </c>
      <c r="G53" s="53">
        <v>11</v>
      </c>
      <c r="H53" s="53">
        <v>10</v>
      </c>
      <c r="I53" s="57">
        <v>20</v>
      </c>
      <c r="J53" s="53">
        <v>208</v>
      </c>
      <c r="K53" s="71" t="s">
        <v>123</v>
      </c>
      <c r="L53" s="42"/>
    </row>
    <row r="54" spans="1:12" ht="15" x14ac:dyDescent="0.25">
      <c r="A54" s="23"/>
      <c r="B54" s="15"/>
      <c r="C54" s="11"/>
      <c r="D54" s="7" t="s">
        <v>28</v>
      </c>
      <c r="E54" s="52" t="s">
        <v>91</v>
      </c>
      <c r="F54" s="53">
        <v>150</v>
      </c>
      <c r="G54" s="53">
        <v>3</v>
      </c>
      <c r="H54" s="53">
        <v>4</v>
      </c>
      <c r="I54" s="57">
        <v>24</v>
      </c>
      <c r="J54" s="53">
        <v>145</v>
      </c>
      <c r="K54" s="71" t="s">
        <v>55</v>
      </c>
      <c r="L54" s="42"/>
    </row>
    <row r="55" spans="1:12" ht="15" x14ac:dyDescent="0.25">
      <c r="A55" s="23"/>
      <c r="B55" s="15"/>
      <c r="C55" s="11"/>
      <c r="D55" s="7" t="s">
        <v>29</v>
      </c>
      <c r="E55" s="52" t="s">
        <v>134</v>
      </c>
      <c r="F55" s="53">
        <v>200</v>
      </c>
      <c r="G55" s="53">
        <v>1</v>
      </c>
      <c r="H55" s="53">
        <v>0</v>
      </c>
      <c r="I55" s="57">
        <v>20</v>
      </c>
      <c r="J55" s="53">
        <v>92</v>
      </c>
      <c r="K55" s="71">
        <v>389</v>
      </c>
      <c r="L55" s="42"/>
    </row>
    <row r="56" spans="1:12" ht="15" x14ac:dyDescent="0.25">
      <c r="A56" s="23"/>
      <c r="B56" s="15"/>
      <c r="C56" s="11"/>
      <c r="D56" s="7" t="s">
        <v>30</v>
      </c>
      <c r="E56" s="52" t="s">
        <v>42</v>
      </c>
      <c r="F56" s="53">
        <v>30</v>
      </c>
      <c r="G56" s="53">
        <v>2</v>
      </c>
      <c r="H56" s="53">
        <v>0</v>
      </c>
      <c r="I56" s="57">
        <v>16</v>
      </c>
      <c r="J56" s="53">
        <v>75</v>
      </c>
      <c r="K56" s="71" t="s">
        <v>44</v>
      </c>
      <c r="L56" s="42"/>
    </row>
    <row r="57" spans="1:12" ht="15" x14ac:dyDescent="0.25">
      <c r="A57" s="23"/>
      <c r="B57" s="15"/>
      <c r="C57" s="11"/>
      <c r="D57" s="7" t="s">
        <v>31</v>
      </c>
      <c r="E57" s="52" t="s">
        <v>43</v>
      </c>
      <c r="F57" s="53">
        <v>40</v>
      </c>
      <c r="G57" s="53">
        <v>2</v>
      </c>
      <c r="H57" s="53">
        <v>0</v>
      </c>
      <c r="I57" s="57">
        <v>17</v>
      </c>
      <c r="J57" s="53">
        <v>80</v>
      </c>
      <c r="K57" s="71" t="s">
        <v>44</v>
      </c>
      <c r="L57" s="42"/>
    </row>
    <row r="58" spans="1:12" ht="15" x14ac:dyDescent="0.25">
      <c r="A58" s="23"/>
      <c r="B58" s="15"/>
      <c r="C58" s="11"/>
      <c r="D58" s="6"/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>
        <v>97.74</v>
      </c>
    </row>
    <row r="60" spans="1:12" ht="15" x14ac:dyDescent="0.25">
      <c r="A60" s="24"/>
      <c r="B60" s="17"/>
      <c r="C60" s="8"/>
      <c r="D60" s="18" t="s">
        <v>32</v>
      </c>
      <c r="E60" s="9"/>
      <c r="F60" s="19">
        <f>SUM(F51:F59)</f>
        <v>770</v>
      </c>
      <c r="G60" s="19">
        <f t="shared" ref="G60" si="18">SUM(G51:G59)</f>
        <v>24</v>
      </c>
      <c r="H60" s="19">
        <f t="shared" ref="H60" si="19">SUM(H51:H59)</f>
        <v>24</v>
      </c>
      <c r="I60" s="19">
        <f t="shared" ref="I60" si="20">SUM(I51:I59)</f>
        <v>119</v>
      </c>
      <c r="J60" s="19">
        <f t="shared" ref="J60:L60" si="21">SUM(J51:J59)</f>
        <v>791</v>
      </c>
      <c r="K60" s="25"/>
      <c r="L60" s="19">
        <f t="shared" si="21"/>
        <v>97.74</v>
      </c>
    </row>
    <row r="61" spans="1:12" ht="15.75" customHeight="1" thickBot="1" x14ac:dyDescent="0.25">
      <c r="A61" s="29">
        <f>A44</f>
        <v>1</v>
      </c>
      <c r="B61" s="30">
        <f>B44</f>
        <v>3</v>
      </c>
      <c r="C61" s="89" t="s">
        <v>4</v>
      </c>
      <c r="D61" s="90"/>
      <c r="E61" s="31"/>
      <c r="F61" s="32">
        <f>F50+F60</f>
        <v>1390</v>
      </c>
      <c r="G61" s="32">
        <f t="shared" ref="G61" si="22">G50+G60</f>
        <v>48</v>
      </c>
      <c r="H61" s="32">
        <f t="shared" ref="H61" si="23">H50+H60</f>
        <v>56</v>
      </c>
      <c r="I61" s="32">
        <f t="shared" ref="I61" si="24">I50+I60</f>
        <v>179</v>
      </c>
      <c r="J61" s="32">
        <f t="shared" ref="J61:L61" si="25">J50+J60</f>
        <v>1422</v>
      </c>
      <c r="K61" s="32"/>
      <c r="L61" s="32">
        <f t="shared" si="25"/>
        <v>195.48</v>
      </c>
    </row>
    <row r="62" spans="1:12" ht="30" x14ac:dyDescent="0.25">
      <c r="A62" s="20">
        <v>1</v>
      </c>
      <c r="B62" s="21">
        <v>4</v>
      </c>
      <c r="C62" s="22" t="s">
        <v>19</v>
      </c>
      <c r="D62" s="5" t="s">
        <v>20</v>
      </c>
      <c r="E62" s="50" t="s">
        <v>176</v>
      </c>
      <c r="F62" s="51">
        <v>320</v>
      </c>
      <c r="G62" s="51">
        <v>20</v>
      </c>
      <c r="H62" s="51">
        <v>17</v>
      </c>
      <c r="I62" s="56">
        <v>51</v>
      </c>
      <c r="J62" s="51">
        <v>443</v>
      </c>
      <c r="K62" s="76" t="s">
        <v>171</v>
      </c>
      <c r="L62" s="39"/>
    </row>
    <row r="63" spans="1:12" ht="15" x14ac:dyDescent="0.25">
      <c r="A63" s="23"/>
      <c r="B63" s="15"/>
      <c r="C63" s="11"/>
      <c r="D63" s="7" t="s">
        <v>21</v>
      </c>
      <c r="E63" s="52" t="s">
        <v>56</v>
      </c>
      <c r="F63" s="53">
        <v>200</v>
      </c>
      <c r="G63" s="53">
        <v>2</v>
      </c>
      <c r="H63" s="53">
        <v>1</v>
      </c>
      <c r="I63" s="57">
        <v>12</v>
      </c>
      <c r="J63" s="53">
        <v>68</v>
      </c>
      <c r="K63" s="71">
        <v>378</v>
      </c>
      <c r="L63" s="42"/>
    </row>
    <row r="64" spans="1:12" ht="15" x14ac:dyDescent="0.25">
      <c r="A64" s="23"/>
      <c r="B64" s="15"/>
      <c r="C64" s="11"/>
      <c r="D64" s="7" t="s">
        <v>22</v>
      </c>
      <c r="E64" s="52" t="s">
        <v>42</v>
      </c>
      <c r="F64" s="53">
        <v>40</v>
      </c>
      <c r="G64" s="53">
        <v>3</v>
      </c>
      <c r="H64" s="53">
        <v>0</v>
      </c>
      <c r="I64" s="57">
        <v>21</v>
      </c>
      <c r="J64" s="53">
        <v>100</v>
      </c>
      <c r="K64" s="71" t="s">
        <v>44</v>
      </c>
      <c r="L64" s="42"/>
    </row>
    <row r="65" spans="1:12" ht="15" x14ac:dyDescent="0.25">
      <c r="A65" s="23"/>
      <c r="B65" s="15"/>
      <c r="C65" s="11"/>
      <c r="D65" s="7" t="s">
        <v>23</v>
      </c>
      <c r="E65" s="52"/>
      <c r="F65" s="53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6"/>
      <c r="E67" s="41"/>
      <c r="F67" s="42"/>
      <c r="G67" s="42"/>
      <c r="H67" s="42"/>
      <c r="I67" s="42"/>
      <c r="J67" s="42"/>
      <c r="K67" s="43"/>
      <c r="L67" s="42">
        <v>97.74</v>
      </c>
    </row>
    <row r="68" spans="1:12" ht="15" x14ac:dyDescent="0.25">
      <c r="A68" s="24"/>
      <c r="B68" s="17"/>
      <c r="C68" s="8"/>
      <c r="D68" s="18" t="s">
        <v>32</v>
      </c>
      <c r="E68" s="9"/>
      <c r="F68" s="19">
        <f>SUM(F62:F67)</f>
        <v>560</v>
      </c>
      <c r="G68" s="19">
        <f>SUM(G62:G67)</f>
        <v>25</v>
      </c>
      <c r="H68" s="19">
        <f>SUM(H62:H67)</f>
        <v>18</v>
      </c>
      <c r="I68" s="19">
        <f>SUM(I62:I67)</f>
        <v>84</v>
      </c>
      <c r="J68" s="19">
        <f>SUM(J62:J67)</f>
        <v>611</v>
      </c>
      <c r="K68" s="25"/>
      <c r="L68" s="19">
        <f>SUM(L62:L67)</f>
        <v>97.74</v>
      </c>
    </row>
    <row r="69" spans="1:12" ht="15" x14ac:dyDescent="0.25">
      <c r="A69" s="26">
        <f>A62</f>
        <v>1</v>
      </c>
      <c r="B69" s="13">
        <f>B62</f>
        <v>4</v>
      </c>
      <c r="C69" s="10" t="s">
        <v>24</v>
      </c>
      <c r="D69" s="7" t="s">
        <v>25</v>
      </c>
      <c r="E69" s="64" t="s">
        <v>58</v>
      </c>
      <c r="F69" s="65">
        <v>60</v>
      </c>
      <c r="G69" s="65">
        <v>1</v>
      </c>
      <c r="H69" s="65">
        <v>3</v>
      </c>
      <c r="I69" s="69">
        <v>6</v>
      </c>
      <c r="J69" s="65">
        <v>55</v>
      </c>
      <c r="K69" s="70">
        <v>67</v>
      </c>
      <c r="L69" s="42"/>
    </row>
    <row r="70" spans="1:12" ht="30" x14ac:dyDescent="0.25">
      <c r="A70" s="23"/>
      <c r="B70" s="15"/>
      <c r="C70" s="11"/>
      <c r="D70" s="7" t="s">
        <v>26</v>
      </c>
      <c r="E70" s="52" t="s">
        <v>124</v>
      </c>
      <c r="F70" s="53">
        <v>210</v>
      </c>
      <c r="G70" s="53">
        <v>4</v>
      </c>
      <c r="H70" s="53">
        <v>6</v>
      </c>
      <c r="I70" s="57">
        <v>10</v>
      </c>
      <c r="J70" s="53">
        <v>111</v>
      </c>
      <c r="K70" s="71">
        <v>88</v>
      </c>
      <c r="L70" s="42"/>
    </row>
    <row r="71" spans="1:12" ht="15" x14ac:dyDescent="0.25">
      <c r="A71" s="23"/>
      <c r="B71" s="15"/>
      <c r="C71" s="11"/>
      <c r="D71" s="7" t="s">
        <v>27</v>
      </c>
      <c r="E71" s="52" t="s">
        <v>125</v>
      </c>
      <c r="F71" s="53">
        <v>200</v>
      </c>
      <c r="G71" s="53">
        <v>20</v>
      </c>
      <c r="H71" s="53">
        <v>14</v>
      </c>
      <c r="I71" s="57">
        <v>39</v>
      </c>
      <c r="J71" s="53">
        <v>351</v>
      </c>
      <c r="K71" s="71" t="s">
        <v>60</v>
      </c>
      <c r="L71" s="42"/>
    </row>
    <row r="72" spans="1:12" ht="15" x14ac:dyDescent="0.25">
      <c r="A72" s="23"/>
      <c r="B72" s="15"/>
      <c r="C72" s="11"/>
      <c r="D72" s="7" t="s">
        <v>28</v>
      </c>
      <c r="E72" s="52"/>
      <c r="F72" s="53"/>
      <c r="G72" s="53"/>
      <c r="H72" s="53"/>
      <c r="I72" s="57"/>
      <c r="J72" s="53"/>
      <c r="K72" s="71"/>
      <c r="L72" s="42"/>
    </row>
    <row r="73" spans="1:12" ht="15" x14ac:dyDescent="0.25">
      <c r="A73" s="23"/>
      <c r="B73" s="15"/>
      <c r="C73" s="11"/>
      <c r="D73" s="7" t="s">
        <v>29</v>
      </c>
      <c r="E73" s="52" t="s">
        <v>167</v>
      </c>
      <c r="F73" s="53">
        <v>200</v>
      </c>
      <c r="G73" s="53">
        <v>0</v>
      </c>
      <c r="H73" s="53">
        <v>0</v>
      </c>
      <c r="I73" s="57">
        <v>13</v>
      </c>
      <c r="J73" s="53">
        <v>54</v>
      </c>
      <c r="K73" s="71">
        <v>342</v>
      </c>
      <c r="L73" s="42"/>
    </row>
    <row r="74" spans="1:12" ht="15" x14ac:dyDescent="0.25">
      <c r="A74" s="23"/>
      <c r="B74" s="15"/>
      <c r="C74" s="11"/>
      <c r="D74" s="7" t="s">
        <v>30</v>
      </c>
      <c r="E74" s="52" t="s">
        <v>57</v>
      </c>
      <c r="F74" s="53">
        <v>30</v>
      </c>
      <c r="G74" s="53">
        <v>2</v>
      </c>
      <c r="H74" s="53">
        <v>0</v>
      </c>
      <c r="I74" s="57">
        <v>15</v>
      </c>
      <c r="J74" s="53">
        <v>75</v>
      </c>
      <c r="K74" s="71" t="s">
        <v>44</v>
      </c>
      <c r="L74" s="42"/>
    </row>
    <row r="75" spans="1:12" ht="15" x14ac:dyDescent="0.25">
      <c r="A75" s="23"/>
      <c r="B75" s="15"/>
      <c r="C75" s="11"/>
      <c r="D75" s="7" t="s">
        <v>31</v>
      </c>
      <c r="E75" s="52" t="s">
        <v>59</v>
      </c>
      <c r="F75" s="53">
        <v>40</v>
      </c>
      <c r="G75" s="53">
        <v>2</v>
      </c>
      <c r="H75" s="53">
        <v>0</v>
      </c>
      <c r="I75" s="57">
        <v>16</v>
      </c>
      <c r="J75" s="53">
        <v>80</v>
      </c>
      <c r="K75" s="71" t="s">
        <v>44</v>
      </c>
      <c r="L75" s="42"/>
    </row>
    <row r="76" spans="1:12" ht="15" x14ac:dyDescent="0.25">
      <c r="A76" s="23"/>
      <c r="B76" s="15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6"/>
      <c r="E77" s="41"/>
      <c r="F77" s="42"/>
      <c r="G77" s="42"/>
      <c r="H77" s="42"/>
      <c r="I77" s="42"/>
      <c r="J77" s="42"/>
      <c r="K77" s="43"/>
      <c r="L77" s="42">
        <v>97.74</v>
      </c>
    </row>
    <row r="78" spans="1:12" ht="15" x14ac:dyDescent="0.25">
      <c r="A78" s="24"/>
      <c r="B78" s="17"/>
      <c r="C78" s="8"/>
      <c r="D78" s="18" t="s">
        <v>32</v>
      </c>
      <c r="E78" s="9"/>
      <c r="F78" s="19">
        <f>SUM(F69:F77)</f>
        <v>740</v>
      </c>
      <c r="G78" s="19">
        <f t="shared" ref="G78" si="26">SUM(G69:G77)</f>
        <v>29</v>
      </c>
      <c r="H78" s="19">
        <f t="shared" ref="H78" si="27">SUM(H69:H77)</f>
        <v>23</v>
      </c>
      <c r="I78" s="19">
        <f t="shared" ref="I78" si="28">SUM(I69:I77)</f>
        <v>99</v>
      </c>
      <c r="J78" s="19">
        <f t="shared" ref="J78:L78" si="29">SUM(J69:J77)</f>
        <v>726</v>
      </c>
      <c r="K78" s="25"/>
      <c r="L78" s="19">
        <f t="shared" si="29"/>
        <v>97.74</v>
      </c>
    </row>
    <row r="79" spans="1:12" ht="15.75" customHeight="1" thickBot="1" x14ac:dyDescent="0.25">
      <c r="A79" s="29">
        <f>A62</f>
        <v>1</v>
      </c>
      <c r="B79" s="30">
        <f>B62</f>
        <v>4</v>
      </c>
      <c r="C79" s="89" t="s">
        <v>4</v>
      </c>
      <c r="D79" s="90"/>
      <c r="E79" s="31"/>
      <c r="F79" s="32">
        <f>F68+F78</f>
        <v>1300</v>
      </c>
      <c r="G79" s="32">
        <f t="shared" ref="G79" si="30">G68+G78</f>
        <v>54</v>
      </c>
      <c r="H79" s="32">
        <f t="shared" ref="H79" si="31">H68+H78</f>
        <v>41</v>
      </c>
      <c r="I79" s="32">
        <f t="shared" ref="I79" si="32">I68+I78</f>
        <v>183</v>
      </c>
      <c r="J79" s="32">
        <f t="shared" ref="J79:L79" si="33">J68+J78</f>
        <v>1337</v>
      </c>
      <c r="K79" s="32"/>
      <c r="L79" s="32">
        <f t="shared" si="33"/>
        <v>195.48</v>
      </c>
    </row>
    <row r="80" spans="1:12" ht="30" x14ac:dyDescent="0.25">
      <c r="A80" s="20">
        <v>1</v>
      </c>
      <c r="B80" s="21">
        <v>5</v>
      </c>
      <c r="C80" s="22" t="s">
        <v>19</v>
      </c>
      <c r="D80" s="5" t="s">
        <v>20</v>
      </c>
      <c r="E80" s="50" t="s">
        <v>168</v>
      </c>
      <c r="F80" s="51">
        <v>160</v>
      </c>
      <c r="G80" s="51">
        <v>19</v>
      </c>
      <c r="H80" s="51">
        <v>17</v>
      </c>
      <c r="I80" s="56">
        <v>25</v>
      </c>
      <c r="J80" s="51">
        <v>337</v>
      </c>
      <c r="K80" s="76" t="s">
        <v>169</v>
      </c>
      <c r="L80" s="39"/>
    </row>
    <row r="81" spans="1:12" ht="15" x14ac:dyDescent="0.25">
      <c r="A81" s="23"/>
      <c r="B81" s="15"/>
      <c r="C81" s="11"/>
      <c r="D81" s="7" t="s">
        <v>21</v>
      </c>
      <c r="E81" s="52" t="s">
        <v>61</v>
      </c>
      <c r="F81" s="53">
        <v>200</v>
      </c>
      <c r="G81" s="53">
        <v>0</v>
      </c>
      <c r="H81" s="53">
        <v>0</v>
      </c>
      <c r="I81" s="57">
        <v>12</v>
      </c>
      <c r="J81" s="53">
        <v>54</v>
      </c>
      <c r="K81" s="71">
        <v>376</v>
      </c>
      <c r="L81" s="42"/>
    </row>
    <row r="82" spans="1:12" ht="15" x14ac:dyDescent="0.25">
      <c r="A82" s="23"/>
      <c r="B82" s="15"/>
      <c r="C82" s="11"/>
      <c r="D82" s="7" t="s">
        <v>22</v>
      </c>
      <c r="E82" s="52" t="s">
        <v>42</v>
      </c>
      <c r="F82" s="53">
        <v>40</v>
      </c>
      <c r="G82" s="53">
        <v>3</v>
      </c>
      <c r="H82" s="53">
        <v>0</v>
      </c>
      <c r="I82" s="57">
        <v>21</v>
      </c>
      <c r="J82" s="53">
        <v>100</v>
      </c>
      <c r="K82" s="71" t="s">
        <v>44</v>
      </c>
      <c r="L82" s="42"/>
    </row>
    <row r="83" spans="1:12" ht="15" x14ac:dyDescent="0.25">
      <c r="A83" s="23"/>
      <c r="B83" s="15"/>
      <c r="C83" s="11"/>
      <c r="D83" s="7" t="s">
        <v>23</v>
      </c>
      <c r="E83" s="52" t="s">
        <v>109</v>
      </c>
      <c r="F83" s="53">
        <v>150</v>
      </c>
      <c r="G83" s="53">
        <v>1</v>
      </c>
      <c r="H83" s="53">
        <v>1</v>
      </c>
      <c r="I83" s="57">
        <v>15</v>
      </c>
      <c r="J83" s="53">
        <v>70</v>
      </c>
      <c r="K83" s="71" t="s">
        <v>126</v>
      </c>
      <c r="L83" s="42"/>
    </row>
    <row r="84" spans="1:12" ht="15" x14ac:dyDescent="0.2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6"/>
      <c r="E85" s="41"/>
      <c r="F85" s="42"/>
      <c r="G85" s="42"/>
      <c r="H85" s="42"/>
      <c r="I85" s="42"/>
      <c r="J85" s="42"/>
      <c r="K85" s="43"/>
      <c r="L85" s="42">
        <v>97.74</v>
      </c>
    </row>
    <row r="86" spans="1:12" ht="15" x14ac:dyDescent="0.25">
      <c r="A86" s="24"/>
      <c r="B86" s="17"/>
      <c r="C86" s="8"/>
      <c r="D86" s="18" t="s">
        <v>32</v>
      </c>
      <c r="E86" s="9"/>
      <c r="F86" s="19">
        <f>SUM(F80:F85)</f>
        <v>550</v>
      </c>
      <c r="G86" s="19">
        <f>SUM(G80:G85)</f>
        <v>23</v>
      </c>
      <c r="H86" s="19">
        <f>SUM(H80:H85)</f>
        <v>18</v>
      </c>
      <c r="I86" s="19">
        <f>SUM(I80:I85)</f>
        <v>73</v>
      </c>
      <c r="J86" s="19">
        <f>SUM(J80:J85)</f>
        <v>561</v>
      </c>
      <c r="K86" s="25"/>
      <c r="L86" s="19">
        <f>SUM(L80:L85)</f>
        <v>97.74</v>
      </c>
    </row>
    <row r="87" spans="1:12" ht="15" x14ac:dyDescent="0.25">
      <c r="A87" s="26">
        <f>A80</f>
        <v>1</v>
      </c>
      <c r="B87" s="13">
        <f>B80</f>
        <v>5</v>
      </c>
      <c r="C87" s="10" t="s">
        <v>24</v>
      </c>
      <c r="D87" s="7" t="s">
        <v>25</v>
      </c>
      <c r="E87" s="64" t="s">
        <v>177</v>
      </c>
      <c r="F87" s="65">
        <v>60</v>
      </c>
      <c r="G87" s="65">
        <v>1</v>
      </c>
      <c r="H87" s="65">
        <v>4</v>
      </c>
      <c r="I87" s="69">
        <v>6</v>
      </c>
      <c r="J87" s="65">
        <v>55</v>
      </c>
      <c r="K87" s="70">
        <v>47</v>
      </c>
      <c r="L87" s="42"/>
    </row>
    <row r="88" spans="1:12" ht="15" x14ac:dyDescent="0.25">
      <c r="A88" s="23"/>
      <c r="B88" s="15"/>
      <c r="C88" s="11"/>
      <c r="D88" s="7" t="s">
        <v>26</v>
      </c>
      <c r="E88" s="52" t="s">
        <v>62</v>
      </c>
      <c r="F88" s="53">
        <v>200</v>
      </c>
      <c r="G88" s="53">
        <v>7</v>
      </c>
      <c r="H88" s="53">
        <v>4</v>
      </c>
      <c r="I88" s="57">
        <v>15</v>
      </c>
      <c r="J88" s="53">
        <v>123</v>
      </c>
      <c r="K88" s="71">
        <v>102</v>
      </c>
      <c r="L88" s="42"/>
    </row>
    <row r="89" spans="1:12" ht="15" x14ac:dyDescent="0.25">
      <c r="A89" s="23"/>
      <c r="B89" s="15"/>
      <c r="C89" s="11"/>
      <c r="D89" s="7" t="s">
        <v>27</v>
      </c>
      <c r="E89" s="52" t="s">
        <v>127</v>
      </c>
      <c r="F89" s="53">
        <v>110</v>
      </c>
      <c r="G89" s="53">
        <v>11</v>
      </c>
      <c r="H89" s="53">
        <v>10</v>
      </c>
      <c r="I89" s="57">
        <v>7</v>
      </c>
      <c r="J89" s="53">
        <v>162</v>
      </c>
      <c r="K89" s="71" t="s">
        <v>65</v>
      </c>
      <c r="L89" s="42"/>
    </row>
    <row r="90" spans="1:12" ht="15" x14ac:dyDescent="0.25">
      <c r="A90" s="23"/>
      <c r="B90" s="15"/>
      <c r="C90" s="11"/>
      <c r="D90" s="7" t="s">
        <v>28</v>
      </c>
      <c r="E90" s="52" t="s">
        <v>63</v>
      </c>
      <c r="F90" s="53">
        <v>150</v>
      </c>
      <c r="G90" s="53">
        <v>3</v>
      </c>
      <c r="H90" s="53">
        <v>6</v>
      </c>
      <c r="I90" s="57">
        <v>25</v>
      </c>
      <c r="J90" s="53">
        <v>168</v>
      </c>
      <c r="K90" s="71">
        <v>125</v>
      </c>
      <c r="L90" s="42"/>
    </row>
    <row r="91" spans="1:12" ht="15" x14ac:dyDescent="0.25">
      <c r="A91" s="23"/>
      <c r="B91" s="15"/>
      <c r="C91" s="11"/>
      <c r="D91" s="7" t="s">
        <v>29</v>
      </c>
      <c r="E91" s="52" t="s">
        <v>128</v>
      </c>
      <c r="F91" s="53">
        <v>200</v>
      </c>
      <c r="G91" s="53">
        <v>0</v>
      </c>
      <c r="H91" s="53">
        <v>0</v>
      </c>
      <c r="I91" s="57">
        <v>15</v>
      </c>
      <c r="J91" s="53">
        <v>63</v>
      </c>
      <c r="K91" s="71" t="s">
        <v>66</v>
      </c>
      <c r="L91" s="42"/>
    </row>
    <row r="92" spans="1:12" ht="15" x14ac:dyDescent="0.25">
      <c r="A92" s="23"/>
      <c r="B92" s="15"/>
      <c r="C92" s="11"/>
      <c r="D92" s="7" t="s">
        <v>30</v>
      </c>
      <c r="E92" s="52" t="s">
        <v>57</v>
      </c>
      <c r="F92" s="53">
        <v>40</v>
      </c>
      <c r="G92" s="53">
        <v>3</v>
      </c>
      <c r="H92" s="53">
        <v>0</v>
      </c>
      <c r="I92" s="57">
        <v>21</v>
      </c>
      <c r="J92" s="53">
        <v>100</v>
      </c>
      <c r="K92" s="71" t="s">
        <v>44</v>
      </c>
      <c r="L92" s="42"/>
    </row>
    <row r="93" spans="1:12" ht="15" x14ac:dyDescent="0.25">
      <c r="A93" s="23"/>
      <c r="B93" s="15"/>
      <c r="C93" s="11"/>
      <c r="D93" s="7" t="s">
        <v>31</v>
      </c>
      <c r="E93" s="52" t="s">
        <v>59</v>
      </c>
      <c r="F93" s="53">
        <v>40</v>
      </c>
      <c r="G93" s="53">
        <v>2</v>
      </c>
      <c r="H93" s="53">
        <v>0</v>
      </c>
      <c r="I93" s="57">
        <v>17</v>
      </c>
      <c r="J93" s="53">
        <v>80</v>
      </c>
      <c r="K93" s="71" t="s">
        <v>44</v>
      </c>
      <c r="L93" s="42"/>
    </row>
    <row r="94" spans="1:12" ht="15" x14ac:dyDescent="0.25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6"/>
      <c r="E95" s="41"/>
      <c r="F95" s="42"/>
      <c r="G95" s="42"/>
      <c r="H95" s="42"/>
      <c r="I95" s="42"/>
      <c r="J95" s="42"/>
      <c r="K95" s="43"/>
      <c r="L95" s="42">
        <v>97.74</v>
      </c>
    </row>
    <row r="96" spans="1:12" ht="15" x14ac:dyDescent="0.25">
      <c r="A96" s="24"/>
      <c r="B96" s="17"/>
      <c r="C96" s="8"/>
      <c r="D96" s="18" t="s">
        <v>32</v>
      </c>
      <c r="E96" s="9"/>
      <c r="F96" s="19">
        <f>SUM(F87:F95)</f>
        <v>800</v>
      </c>
      <c r="G96" s="19">
        <f t="shared" ref="G96" si="34">SUM(G87:G95)</f>
        <v>27</v>
      </c>
      <c r="H96" s="19">
        <f t="shared" ref="H96" si="35">SUM(H87:H95)</f>
        <v>24</v>
      </c>
      <c r="I96" s="19">
        <f t="shared" ref="I96" si="36">SUM(I87:I95)</f>
        <v>106</v>
      </c>
      <c r="J96" s="19">
        <f t="shared" ref="J96:L96" si="37">SUM(J87:J95)</f>
        <v>751</v>
      </c>
      <c r="K96" s="25"/>
      <c r="L96" s="19">
        <f t="shared" si="37"/>
        <v>97.74</v>
      </c>
    </row>
    <row r="97" spans="1:12" ht="15.75" customHeight="1" thickBot="1" x14ac:dyDescent="0.25">
      <c r="A97" s="29">
        <f>A80</f>
        <v>1</v>
      </c>
      <c r="B97" s="30">
        <f>B80</f>
        <v>5</v>
      </c>
      <c r="C97" s="89" t="s">
        <v>4</v>
      </c>
      <c r="D97" s="90"/>
      <c r="E97" s="31"/>
      <c r="F97" s="32">
        <f>F86+F96</f>
        <v>1350</v>
      </c>
      <c r="G97" s="32">
        <f t="shared" ref="G97" si="38">G86+G96</f>
        <v>50</v>
      </c>
      <c r="H97" s="32">
        <f t="shared" ref="H97" si="39">H86+H96</f>
        <v>42</v>
      </c>
      <c r="I97" s="32">
        <f t="shared" ref="I97" si="40">I86+I96</f>
        <v>179</v>
      </c>
      <c r="J97" s="32">
        <f t="shared" ref="J97:L97" si="41">J86+J96</f>
        <v>1312</v>
      </c>
      <c r="K97" s="32"/>
      <c r="L97" s="32">
        <f t="shared" si="41"/>
        <v>195.48</v>
      </c>
    </row>
    <row r="98" spans="1:12" ht="15" x14ac:dyDescent="0.25">
      <c r="A98" s="20">
        <v>2</v>
      </c>
      <c r="B98" s="21">
        <v>1</v>
      </c>
      <c r="C98" s="22" t="s">
        <v>19</v>
      </c>
      <c r="D98" s="5" t="s">
        <v>20</v>
      </c>
      <c r="E98" s="50" t="s">
        <v>129</v>
      </c>
      <c r="F98" s="51">
        <v>200</v>
      </c>
      <c r="G98" s="51">
        <v>7</v>
      </c>
      <c r="H98" s="51">
        <v>8</v>
      </c>
      <c r="I98" s="56">
        <v>36</v>
      </c>
      <c r="J98" s="51">
        <v>243</v>
      </c>
      <c r="K98" s="76">
        <v>173</v>
      </c>
      <c r="L98" s="39"/>
    </row>
    <row r="99" spans="1:12" ht="15" x14ac:dyDescent="0.25">
      <c r="A99" s="23"/>
      <c r="B99" s="15"/>
      <c r="C99" s="11"/>
      <c r="D99" s="7" t="s">
        <v>21</v>
      </c>
      <c r="E99" s="52" t="s">
        <v>38</v>
      </c>
      <c r="F99" s="53">
        <v>200</v>
      </c>
      <c r="G99" s="53">
        <v>3</v>
      </c>
      <c r="H99" s="53">
        <v>3</v>
      </c>
      <c r="I99" s="57">
        <v>16</v>
      </c>
      <c r="J99" s="53">
        <v>99</v>
      </c>
      <c r="K99" s="71">
        <v>379</v>
      </c>
      <c r="L99" s="42"/>
    </row>
    <row r="100" spans="1:12" ht="15" x14ac:dyDescent="0.25">
      <c r="A100" s="23"/>
      <c r="B100" s="15"/>
      <c r="C100" s="11"/>
      <c r="D100" s="7" t="s">
        <v>39</v>
      </c>
      <c r="E100" s="52" t="s">
        <v>114</v>
      </c>
      <c r="F100" s="53">
        <v>50</v>
      </c>
      <c r="G100" s="53">
        <v>7</v>
      </c>
      <c r="H100" s="53">
        <v>12</v>
      </c>
      <c r="I100" s="57">
        <v>11</v>
      </c>
      <c r="J100" s="53">
        <v>181</v>
      </c>
      <c r="K100" s="71" t="s">
        <v>115</v>
      </c>
      <c r="L100" s="42"/>
    </row>
    <row r="101" spans="1:12" ht="15" x14ac:dyDescent="0.25">
      <c r="A101" s="23"/>
      <c r="B101" s="15"/>
      <c r="C101" s="11"/>
      <c r="D101" s="7" t="s">
        <v>23</v>
      </c>
      <c r="E101" s="52" t="s">
        <v>145</v>
      </c>
      <c r="F101" s="53">
        <v>100</v>
      </c>
      <c r="G101" s="53">
        <v>0</v>
      </c>
      <c r="H101" s="53">
        <v>0</v>
      </c>
      <c r="I101" s="57">
        <v>7</v>
      </c>
      <c r="J101" s="53">
        <v>38</v>
      </c>
      <c r="K101" s="71">
        <v>338</v>
      </c>
      <c r="L101" s="42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>
        <v>97.74</v>
      </c>
    </row>
    <row r="104" spans="1:12" ht="15" x14ac:dyDescent="0.25">
      <c r="A104" s="24"/>
      <c r="B104" s="17"/>
      <c r="C104" s="8"/>
      <c r="D104" s="18" t="s">
        <v>32</v>
      </c>
      <c r="E104" s="9"/>
      <c r="F104" s="19">
        <f>SUM(F98:F103)</f>
        <v>550</v>
      </c>
      <c r="G104" s="19">
        <f>SUM(G98:G103)</f>
        <v>17</v>
      </c>
      <c r="H104" s="19">
        <f>SUM(H98:H103)</f>
        <v>23</v>
      </c>
      <c r="I104" s="19">
        <f>SUM(I98:I103)</f>
        <v>70</v>
      </c>
      <c r="J104" s="19">
        <f>SUM(J98:J103)</f>
        <v>561</v>
      </c>
      <c r="K104" s="25"/>
      <c r="L104" s="19">
        <f>SUM(L98:L103)</f>
        <v>97.74</v>
      </c>
    </row>
    <row r="105" spans="1:12" ht="15" x14ac:dyDescent="0.25">
      <c r="A105" s="26">
        <f>A98</f>
        <v>2</v>
      </c>
      <c r="B105" s="13">
        <f>B98</f>
        <v>1</v>
      </c>
      <c r="C105" s="10" t="s">
        <v>24</v>
      </c>
      <c r="D105" s="7" t="s">
        <v>25</v>
      </c>
      <c r="E105" s="64" t="s">
        <v>172</v>
      </c>
      <c r="F105" s="65">
        <v>60</v>
      </c>
      <c r="G105" s="65">
        <v>2</v>
      </c>
      <c r="H105" s="65">
        <v>7</v>
      </c>
      <c r="I105" s="69">
        <v>4</v>
      </c>
      <c r="J105" s="65">
        <v>92</v>
      </c>
      <c r="K105" s="70" t="s">
        <v>173</v>
      </c>
      <c r="L105" s="42"/>
    </row>
    <row r="106" spans="1:12" ht="15" x14ac:dyDescent="0.25">
      <c r="A106" s="23"/>
      <c r="B106" s="15"/>
      <c r="C106" s="11"/>
      <c r="D106" s="7" t="s">
        <v>26</v>
      </c>
      <c r="E106" s="52" t="s">
        <v>170</v>
      </c>
      <c r="F106" s="53">
        <v>210</v>
      </c>
      <c r="G106" s="53">
        <v>3</v>
      </c>
      <c r="H106" s="53">
        <v>6</v>
      </c>
      <c r="I106" s="57">
        <v>9</v>
      </c>
      <c r="J106" s="53">
        <v>104</v>
      </c>
      <c r="K106" s="71">
        <v>99</v>
      </c>
      <c r="L106" s="42"/>
    </row>
    <row r="107" spans="1:12" ht="15" x14ac:dyDescent="0.25">
      <c r="A107" s="23"/>
      <c r="B107" s="15"/>
      <c r="C107" s="11"/>
      <c r="D107" s="7" t="s">
        <v>27</v>
      </c>
      <c r="E107" s="52" t="s">
        <v>130</v>
      </c>
      <c r="F107" s="53">
        <v>200</v>
      </c>
      <c r="G107" s="53">
        <v>17</v>
      </c>
      <c r="H107" s="53">
        <v>12</v>
      </c>
      <c r="I107" s="57">
        <v>20</v>
      </c>
      <c r="J107" s="53">
        <v>255</v>
      </c>
      <c r="K107" s="71" t="s">
        <v>69</v>
      </c>
      <c r="L107" s="42"/>
    </row>
    <row r="108" spans="1:12" ht="15" x14ac:dyDescent="0.25">
      <c r="A108" s="23"/>
      <c r="B108" s="15"/>
      <c r="C108" s="11"/>
      <c r="D108" s="7" t="s">
        <v>28</v>
      </c>
      <c r="E108" s="52"/>
      <c r="F108" s="53"/>
      <c r="G108" s="53"/>
      <c r="H108" s="53"/>
      <c r="I108" s="57"/>
      <c r="J108" s="53"/>
      <c r="K108" s="71"/>
      <c r="L108" s="42"/>
    </row>
    <row r="109" spans="1:12" ht="15" x14ac:dyDescent="0.25">
      <c r="A109" s="23"/>
      <c r="B109" s="15"/>
      <c r="C109" s="11"/>
      <c r="D109" s="7" t="s">
        <v>29</v>
      </c>
      <c r="E109" s="52" t="s">
        <v>67</v>
      </c>
      <c r="F109" s="53">
        <v>200</v>
      </c>
      <c r="G109" s="53">
        <v>0</v>
      </c>
      <c r="H109" s="53">
        <v>0</v>
      </c>
      <c r="I109" s="57">
        <v>22</v>
      </c>
      <c r="J109" s="53">
        <v>86</v>
      </c>
      <c r="K109" s="71">
        <v>348</v>
      </c>
      <c r="L109" s="42"/>
    </row>
    <row r="110" spans="1:12" ht="15" x14ac:dyDescent="0.25">
      <c r="A110" s="23"/>
      <c r="B110" s="15"/>
      <c r="C110" s="11"/>
      <c r="D110" s="7" t="s">
        <v>30</v>
      </c>
      <c r="E110" s="52" t="s">
        <v>68</v>
      </c>
      <c r="F110" s="53">
        <v>40</v>
      </c>
      <c r="G110" s="53">
        <v>3</v>
      </c>
      <c r="H110" s="53">
        <v>0</v>
      </c>
      <c r="I110" s="57">
        <v>21</v>
      </c>
      <c r="J110" s="53">
        <v>100</v>
      </c>
      <c r="K110" s="71" t="s">
        <v>44</v>
      </c>
      <c r="L110" s="42"/>
    </row>
    <row r="111" spans="1:12" ht="15" x14ac:dyDescent="0.25">
      <c r="A111" s="23"/>
      <c r="B111" s="15"/>
      <c r="C111" s="11"/>
      <c r="D111" s="7" t="s">
        <v>31</v>
      </c>
      <c r="E111" s="52" t="s">
        <v>43</v>
      </c>
      <c r="F111" s="53">
        <v>60</v>
      </c>
      <c r="G111" s="53">
        <v>4</v>
      </c>
      <c r="H111" s="53">
        <v>1</v>
      </c>
      <c r="I111" s="57">
        <v>25</v>
      </c>
      <c r="J111" s="53">
        <v>120</v>
      </c>
      <c r="K111" s="71" t="s">
        <v>44</v>
      </c>
      <c r="L111" s="42"/>
    </row>
    <row r="112" spans="1:12" ht="15" x14ac:dyDescent="0.25">
      <c r="A112" s="23"/>
      <c r="B112" s="15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>
        <v>97.74</v>
      </c>
    </row>
    <row r="114" spans="1:12" ht="15" x14ac:dyDescent="0.25">
      <c r="A114" s="24"/>
      <c r="B114" s="17"/>
      <c r="C114" s="8"/>
      <c r="D114" s="18" t="s">
        <v>32</v>
      </c>
      <c r="E114" s="9"/>
      <c r="F114" s="19">
        <f>SUM(F105:F113)</f>
        <v>770</v>
      </c>
      <c r="G114" s="19">
        <f t="shared" ref="G114:J114" si="42">SUM(G105:G113)</f>
        <v>29</v>
      </c>
      <c r="H114" s="19">
        <f t="shared" si="42"/>
        <v>26</v>
      </c>
      <c r="I114" s="19">
        <f t="shared" si="42"/>
        <v>101</v>
      </c>
      <c r="J114" s="19">
        <f t="shared" si="42"/>
        <v>757</v>
      </c>
      <c r="K114" s="25"/>
      <c r="L114" s="19">
        <f t="shared" ref="L114" si="43">SUM(L105:L113)</f>
        <v>97.74</v>
      </c>
    </row>
    <row r="115" spans="1:12" ht="15" x14ac:dyDescent="0.2">
      <c r="A115" s="29">
        <f>A98</f>
        <v>2</v>
      </c>
      <c r="B115" s="30">
        <f>B98</f>
        <v>1</v>
      </c>
      <c r="C115" s="89" t="s">
        <v>4</v>
      </c>
      <c r="D115" s="90"/>
      <c r="E115" s="31"/>
      <c r="F115" s="32">
        <f>F104+F114</f>
        <v>1320</v>
      </c>
      <c r="G115" s="32">
        <f t="shared" ref="G115" si="44">G104+G114</f>
        <v>46</v>
      </c>
      <c r="H115" s="32">
        <f t="shared" ref="H115" si="45">H104+H114</f>
        <v>49</v>
      </c>
      <c r="I115" s="32">
        <f t="shared" ref="I115" si="46">I104+I114</f>
        <v>171</v>
      </c>
      <c r="J115" s="32">
        <f t="shared" ref="J115:L115" si="47">J104+J114</f>
        <v>1318</v>
      </c>
      <c r="K115" s="32"/>
      <c r="L115" s="32">
        <f t="shared" si="47"/>
        <v>195.48</v>
      </c>
    </row>
    <row r="116" spans="1:12" ht="30" x14ac:dyDescent="0.25">
      <c r="A116" s="14">
        <v>2</v>
      </c>
      <c r="B116" s="15">
        <v>2</v>
      </c>
      <c r="C116" s="22" t="s">
        <v>19</v>
      </c>
      <c r="D116" s="5" t="s">
        <v>20</v>
      </c>
      <c r="E116" s="50" t="s">
        <v>178</v>
      </c>
      <c r="F116" s="51">
        <v>300</v>
      </c>
      <c r="G116" s="51">
        <v>19</v>
      </c>
      <c r="H116" s="51">
        <v>14</v>
      </c>
      <c r="I116" s="56">
        <v>51</v>
      </c>
      <c r="J116" s="51">
        <v>405</v>
      </c>
      <c r="K116" s="59" t="s">
        <v>179</v>
      </c>
      <c r="L116" s="39"/>
    </row>
    <row r="117" spans="1:12" ht="15" x14ac:dyDescent="0.25">
      <c r="A117" s="14"/>
      <c r="B117" s="15"/>
      <c r="C117" s="11"/>
      <c r="D117" s="7" t="s">
        <v>21</v>
      </c>
      <c r="E117" s="52" t="s">
        <v>45</v>
      </c>
      <c r="F117" s="53">
        <v>200</v>
      </c>
      <c r="G117" s="53">
        <v>0</v>
      </c>
      <c r="H117" s="53">
        <v>0</v>
      </c>
      <c r="I117" s="57">
        <v>11</v>
      </c>
      <c r="J117" s="53">
        <v>48</v>
      </c>
      <c r="K117" s="60">
        <v>377</v>
      </c>
      <c r="L117" s="42"/>
    </row>
    <row r="118" spans="1:12" ht="15" x14ac:dyDescent="0.25">
      <c r="A118" s="14"/>
      <c r="B118" s="15"/>
      <c r="C118" s="11"/>
      <c r="D118" s="7" t="s">
        <v>22</v>
      </c>
      <c r="E118" s="52" t="s">
        <v>42</v>
      </c>
      <c r="F118" s="53">
        <v>50</v>
      </c>
      <c r="G118" s="53">
        <v>4</v>
      </c>
      <c r="H118" s="53">
        <v>0</v>
      </c>
      <c r="I118" s="57">
        <v>26</v>
      </c>
      <c r="J118" s="53">
        <v>125</v>
      </c>
      <c r="K118" s="60" t="s">
        <v>44</v>
      </c>
      <c r="L118" s="42"/>
    </row>
    <row r="119" spans="1:12" ht="15" x14ac:dyDescent="0.25">
      <c r="A119" s="14"/>
      <c r="B119" s="15"/>
      <c r="C119" s="11"/>
      <c r="D119" s="7" t="s">
        <v>23</v>
      </c>
      <c r="E119" s="52"/>
      <c r="F119" s="53"/>
      <c r="G119" s="42"/>
      <c r="H119" s="42"/>
      <c r="I119" s="42"/>
      <c r="J119" s="42"/>
      <c r="K119" s="43"/>
      <c r="L119" s="42"/>
    </row>
    <row r="120" spans="1:12" ht="15" x14ac:dyDescent="0.25">
      <c r="A120" s="14"/>
      <c r="B120" s="15"/>
      <c r="C120" s="11"/>
      <c r="D120" s="6"/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 t="s">
        <v>182</v>
      </c>
    </row>
    <row r="122" spans="1:12" ht="15" x14ac:dyDescent="0.25">
      <c r="A122" s="16"/>
      <c r="B122" s="17"/>
      <c r="C122" s="8"/>
      <c r="D122" s="18" t="s">
        <v>32</v>
      </c>
      <c r="E122" s="9"/>
      <c r="F122" s="19">
        <f>SUM(F116:F121)</f>
        <v>550</v>
      </c>
      <c r="G122" s="19">
        <f>SUM(G116:G121)</f>
        <v>23</v>
      </c>
      <c r="H122" s="19">
        <f>SUM(H116:H121)</f>
        <v>14</v>
      </c>
      <c r="I122" s="19">
        <f>SUM(I116:I121)</f>
        <v>88</v>
      </c>
      <c r="J122" s="19">
        <f>SUM(J116:J121)</f>
        <v>578</v>
      </c>
      <c r="K122" s="25"/>
      <c r="L122" s="19">
        <v>97.74</v>
      </c>
    </row>
    <row r="123" spans="1:12" ht="15" x14ac:dyDescent="0.25">
      <c r="A123" s="13">
        <f>A116</f>
        <v>2</v>
      </c>
      <c r="B123" s="13">
        <f>B116</f>
        <v>2</v>
      </c>
      <c r="C123" s="10" t="s">
        <v>24</v>
      </c>
      <c r="D123" s="7" t="s">
        <v>25</v>
      </c>
      <c r="E123" s="64" t="s">
        <v>180</v>
      </c>
      <c r="F123" s="65">
        <v>60</v>
      </c>
      <c r="G123" s="65">
        <v>1</v>
      </c>
      <c r="H123" s="65">
        <v>3</v>
      </c>
      <c r="I123" s="69">
        <v>6</v>
      </c>
      <c r="J123" s="65">
        <v>52</v>
      </c>
      <c r="K123" s="70" t="s">
        <v>181</v>
      </c>
      <c r="L123" s="42"/>
    </row>
    <row r="124" spans="1:12" ht="30" x14ac:dyDescent="0.25">
      <c r="A124" s="14"/>
      <c r="B124" s="15"/>
      <c r="C124" s="11"/>
      <c r="D124" s="7" t="s">
        <v>26</v>
      </c>
      <c r="E124" s="52" t="s">
        <v>70</v>
      </c>
      <c r="F124" s="53">
        <v>200</v>
      </c>
      <c r="G124" s="53">
        <v>3</v>
      </c>
      <c r="H124" s="53">
        <v>6</v>
      </c>
      <c r="I124" s="57">
        <v>14</v>
      </c>
      <c r="J124" s="53">
        <v>120</v>
      </c>
      <c r="K124" s="71">
        <v>96</v>
      </c>
      <c r="L124" s="42"/>
    </row>
    <row r="125" spans="1:12" ht="15" x14ac:dyDescent="0.25">
      <c r="A125" s="14"/>
      <c r="B125" s="15"/>
      <c r="C125" s="11"/>
      <c r="D125" s="7" t="s">
        <v>27</v>
      </c>
      <c r="E125" s="52" t="s">
        <v>131</v>
      </c>
      <c r="F125" s="53">
        <v>110</v>
      </c>
      <c r="G125" s="53">
        <v>15</v>
      </c>
      <c r="H125" s="53">
        <v>8</v>
      </c>
      <c r="I125" s="57">
        <v>14</v>
      </c>
      <c r="J125" s="53">
        <v>187</v>
      </c>
      <c r="K125" s="71" t="s">
        <v>72</v>
      </c>
      <c r="L125" s="42"/>
    </row>
    <row r="126" spans="1:12" ht="15" x14ac:dyDescent="0.25">
      <c r="A126" s="14"/>
      <c r="B126" s="15"/>
      <c r="C126" s="11"/>
      <c r="D126" s="7" t="s">
        <v>28</v>
      </c>
      <c r="E126" s="52" t="s">
        <v>71</v>
      </c>
      <c r="F126" s="53">
        <v>150</v>
      </c>
      <c r="G126" s="53">
        <v>6</v>
      </c>
      <c r="H126" s="53">
        <v>4</v>
      </c>
      <c r="I126" s="57">
        <v>35</v>
      </c>
      <c r="J126" s="53">
        <v>202</v>
      </c>
      <c r="K126" s="71">
        <v>202</v>
      </c>
      <c r="L126" s="42"/>
    </row>
    <row r="127" spans="1:12" ht="15" x14ac:dyDescent="0.25">
      <c r="A127" s="14"/>
      <c r="B127" s="15"/>
      <c r="C127" s="11"/>
      <c r="D127" s="7" t="s">
        <v>29</v>
      </c>
      <c r="E127" s="52" t="s">
        <v>119</v>
      </c>
      <c r="F127" s="53">
        <v>200</v>
      </c>
      <c r="G127" s="53">
        <v>1</v>
      </c>
      <c r="H127" s="53">
        <v>1</v>
      </c>
      <c r="I127" s="57">
        <v>18</v>
      </c>
      <c r="J127" s="53">
        <v>90</v>
      </c>
      <c r="K127" s="71">
        <v>388</v>
      </c>
      <c r="L127" s="42"/>
    </row>
    <row r="128" spans="1:12" ht="15" x14ac:dyDescent="0.25">
      <c r="A128" s="14"/>
      <c r="B128" s="15"/>
      <c r="C128" s="11"/>
      <c r="D128" s="7" t="s">
        <v>30</v>
      </c>
      <c r="E128" s="52" t="s">
        <v>42</v>
      </c>
      <c r="F128" s="53">
        <v>30</v>
      </c>
      <c r="G128" s="53">
        <v>2</v>
      </c>
      <c r="H128" s="53">
        <v>0</v>
      </c>
      <c r="I128" s="57">
        <v>16</v>
      </c>
      <c r="J128" s="53">
        <v>75</v>
      </c>
      <c r="K128" s="71" t="s">
        <v>44</v>
      </c>
      <c r="L128" s="42"/>
    </row>
    <row r="129" spans="1:12" ht="15" x14ac:dyDescent="0.25">
      <c r="A129" s="14"/>
      <c r="B129" s="15"/>
      <c r="C129" s="11"/>
      <c r="D129" s="7" t="s">
        <v>31</v>
      </c>
      <c r="E129" s="52" t="s">
        <v>43</v>
      </c>
      <c r="F129" s="53">
        <v>40</v>
      </c>
      <c r="G129" s="53">
        <v>2</v>
      </c>
      <c r="H129" s="53">
        <v>0</v>
      </c>
      <c r="I129" s="57">
        <v>17</v>
      </c>
      <c r="J129" s="53">
        <v>80</v>
      </c>
      <c r="K129" s="71" t="s">
        <v>44</v>
      </c>
      <c r="L129" s="42"/>
    </row>
    <row r="130" spans="1:12" ht="15" x14ac:dyDescent="0.25">
      <c r="A130" s="14"/>
      <c r="B130" s="15"/>
      <c r="C130" s="11"/>
      <c r="D130" s="6"/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6"/>
      <c r="E131" s="41"/>
      <c r="F131" s="42"/>
      <c r="G131" s="42"/>
      <c r="H131" s="42"/>
      <c r="I131" s="42"/>
      <c r="J131" s="42"/>
      <c r="K131" s="43"/>
      <c r="L131" s="42">
        <v>97.74</v>
      </c>
    </row>
    <row r="132" spans="1:12" ht="15" x14ac:dyDescent="0.25">
      <c r="A132" s="16"/>
      <c r="B132" s="17"/>
      <c r="C132" s="8"/>
      <c r="D132" s="18" t="s">
        <v>32</v>
      </c>
      <c r="E132" s="9"/>
      <c r="F132" s="19">
        <f>SUM(F123:F131)</f>
        <v>790</v>
      </c>
      <c r="G132" s="19">
        <f t="shared" ref="G132:J132" si="48">SUM(G123:G131)</f>
        <v>30</v>
      </c>
      <c r="H132" s="19">
        <f t="shared" si="48"/>
        <v>22</v>
      </c>
      <c r="I132" s="19">
        <f t="shared" si="48"/>
        <v>120</v>
      </c>
      <c r="J132" s="19">
        <f t="shared" si="48"/>
        <v>806</v>
      </c>
      <c r="K132" s="25"/>
      <c r="L132" s="19">
        <f t="shared" ref="L132" si="49">SUM(L123:L131)</f>
        <v>97.74</v>
      </c>
    </row>
    <row r="133" spans="1:12" ht="15.75" thickBot="1" x14ac:dyDescent="0.25">
      <c r="A133" s="33">
        <f>A116</f>
        <v>2</v>
      </c>
      <c r="B133" s="33">
        <f>B116</f>
        <v>2</v>
      </c>
      <c r="C133" s="89" t="s">
        <v>4</v>
      </c>
      <c r="D133" s="90"/>
      <c r="E133" s="31"/>
      <c r="F133" s="32">
        <f>F122+F132</f>
        <v>1340</v>
      </c>
      <c r="G133" s="32">
        <f t="shared" ref="G133" si="50">G122+G132</f>
        <v>53</v>
      </c>
      <c r="H133" s="32">
        <f t="shared" ref="H133" si="51">H122+H132</f>
        <v>36</v>
      </c>
      <c r="I133" s="32">
        <f t="shared" ref="I133" si="52">I122+I132</f>
        <v>208</v>
      </c>
      <c r="J133" s="32">
        <f t="shared" ref="J133:L133" si="53">J122+J132</f>
        <v>1384</v>
      </c>
      <c r="K133" s="32"/>
      <c r="L133" s="32">
        <f t="shared" si="53"/>
        <v>195.48</v>
      </c>
    </row>
    <row r="134" spans="1:12" ht="15" x14ac:dyDescent="0.25">
      <c r="A134" s="20">
        <v>2</v>
      </c>
      <c r="B134" s="21">
        <v>3</v>
      </c>
      <c r="C134" s="22" t="s">
        <v>19</v>
      </c>
      <c r="D134" s="5" t="s">
        <v>20</v>
      </c>
      <c r="E134" s="50" t="s">
        <v>132</v>
      </c>
      <c r="F134" s="51">
        <v>210</v>
      </c>
      <c r="G134" s="51">
        <v>16</v>
      </c>
      <c r="H134" s="51">
        <v>15</v>
      </c>
      <c r="I134" s="56">
        <v>4</v>
      </c>
      <c r="J134" s="51">
        <v>220</v>
      </c>
      <c r="K134" s="76">
        <v>211.71</v>
      </c>
      <c r="L134" s="39"/>
    </row>
    <row r="135" spans="1:12" ht="15" x14ac:dyDescent="0.25">
      <c r="A135" s="23"/>
      <c r="B135" s="15"/>
      <c r="C135" s="11"/>
      <c r="D135" s="7" t="s">
        <v>21</v>
      </c>
      <c r="E135" s="52" t="s">
        <v>51</v>
      </c>
      <c r="F135" s="53">
        <v>200</v>
      </c>
      <c r="G135" s="53">
        <v>3</v>
      </c>
      <c r="H135" s="53">
        <v>3</v>
      </c>
      <c r="I135" s="57">
        <v>16</v>
      </c>
      <c r="J135" s="53">
        <v>104</v>
      </c>
      <c r="K135" s="71">
        <v>382</v>
      </c>
      <c r="L135" s="42"/>
    </row>
    <row r="136" spans="1:12" ht="15.75" customHeight="1" x14ac:dyDescent="0.25">
      <c r="A136" s="23"/>
      <c r="B136" s="15"/>
      <c r="C136" s="11"/>
      <c r="D136" s="7" t="s">
        <v>22</v>
      </c>
      <c r="E136" s="52" t="s">
        <v>42</v>
      </c>
      <c r="F136" s="53">
        <v>70</v>
      </c>
      <c r="G136" s="53">
        <v>6</v>
      </c>
      <c r="H136" s="53">
        <v>0</v>
      </c>
      <c r="I136" s="57">
        <v>36</v>
      </c>
      <c r="J136" s="53">
        <v>175</v>
      </c>
      <c r="K136" s="71" t="s">
        <v>44</v>
      </c>
      <c r="L136" s="42"/>
    </row>
    <row r="137" spans="1:12" ht="15" x14ac:dyDescent="0.25">
      <c r="A137" s="23"/>
      <c r="B137" s="15"/>
      <c r="C137" s="11"/>
      <c r="D137" s="7" t="s">
        <v>23</v>
      </c>
      <c r="E137" s="52" t="s">
        <v>108</v>
      </c>
      <c r="F137" s="53">
        <v>150</v>
      </c>
      <c r="G137" s="53">
        <v>0</v>
      </c>
      <c r="H137" s="53">
        <v>1</v>
      </c>
      <c r="I137" s="57">
        <v>15</v>
      </c>
      <c r="J137" s="53">
        <v>70</v>
      </c>
      <c r="K137" s="71" t="s">
        <v>52</v>
      </c>
      <c r="L137" s="42"/>
    </row>
    <row r="138" spans="1:12" ht="15" x14ac:dyDescent="0.25">
      <c r="A138" s="23"/>
      <c r="B138" s="15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23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>
        <v>97.74</v>
      </c>
    </row>
    <row r="140" spans="1:12" ht="15" x14ac:dyDescent="0.25">
      <c r="A140" s="24"/>
      <c r="B140" s="17"/>
      <c r="C140" s="8"/>
      <c r="D140" s="18" t="s">
        <v>32</v>
      </c>
      <c r="E140" s="9"/>
      <c r="F140" s="19">
        <f>SUM(F134:F139)</f>
        <v>630</v>
      </c>
      <c r="G140" s="19">
        <f>SUM(G134:G139)</f>
        <v>25</v>
      </c>
      <c r="H140" s="19">
        <f>SUM(H134:H139)</f>
        <v>19</v>
      </c>
      <c r="I140" s="19">
        <f>SUM(I134:I139)</f>
        <v>71</v>
      </c>
      <c r="J140" s="19">
        <f>SUM(J134:J139)</f>
        <v>569</v>
      </c>
      <c r="K140" s="25"/>
      <c r="L140" s="19">
        <f>SUM(L134:L139)</f>
        <v>97.74</v>
      </c>
    </row>
    <row r="141" spans="1:12" ht="15" x14ac:dyDescent="0.25">
      <c r="A141" s="26">
        <f>A134</f>
        <v>2</v>
      </c>
      <c r="B141" s="13">
        <f>B134</f>
        <v>3</v>
      </c>
      <c r="C141" s="10" t="s">
        <v>24</v>
      </c>
      <c r="D141" s="7" t="s">
        <v>25</v>
      </c>
      <c r="E141" s="64" t="s">
        <v>73</v>
      </c>
      <c r="F141" s="65">
        <v>60</v>
      </c>
      <c r="G141" s="65">
        <v>3</v>
      </c>
      <c r="H141" s="65">
        <v>6</v>
      </c>
      <c r="I141" s="69">
        <v>5</v>
      </c>
      <c r="J141" s="65">
        <v>82</v>
      </c>
      <c r="K141" s="70">
        <v>50</v>
      </c>
      <c r="L141" s="42"/>
    </row>
    <row r="142" spans="1:12" ht="30" x14ac:dyDescent="0.25">
      <c r="A142" s="23"/>
      <c r="B142" s="15"/>
      <c r="C142" s="11"/>
      <c r="D142" s="7" t="s">
        <v>26</v>
      </c>
      <c r="E142" s="52" t="s">
        <v>74</v>
      </c>
      <c r="F142" s="53">
        <v>210</v>
      </c>
      <c r="G142" s="53">
        <v>4</v>
      </c>
      <c r="H142" s="53">
        <v>6</v>
      </c>
      <c r="I142" s="57">
        <v>10</v>
      </c>
      <c r="J142" s="53">
        <v>111</v>
      </c>
      <c r="K142" s="71">
        <v>88</v>
      </c>
      <c r="L142" s="42"/>
    </row>
    <row r="143" spans="1:12" ht="15" x14ac:dyDescent="0.25">
      <c r="A143" s="23"/>
      <c r="B143" s="15"/>
      <c r="C143" s="11"/>
      <c r="D143" s="7" t="s">
        <v>27</v>
      </c>
      <c r="E143" s="52" t="s">
        <v>133</v>
      </c>
      <c r="F143" s="53">
        <v>200</v>
      </c>
      <c r="G143" s="53">
        <v>17</v>
      </c>
      <c r="H143" s="53">
        <v>12</v>
      </c>
      <c r="I143" s="57">
        <v>31</v>
      </c>
      <c r="J143" s="53">
        <v>301</v>
      </c>
      <c r="K143" s="71">
        <v>284</v>
      </c>
      <c r="L143" s="42"/>
    </row>
    <row r="144" spans="1:12" ht="15" x14ac:dyDescent="0.25">
      <c r="A144" s="23"/>
      <c r="B144" s="15"/>
      <c r="C144" s="11"/>
      <c r="D144" s="7" t="s">
        <v>28</v>
      </c>
      <c r="E144" s="52"/>
      <c r="F144" s="53"/>
      <c r="G144" s="53"/>
      <c r="H144" s="53"/>
      <c r="I144" s="57"/>
      <c r="J144" s="53"/>
      <c r="K144" s="71"/>
      <c r="L144" s="42"/>
    </row>
    <row r="145" spans="1:12" ht="15" x14ac:dyDescent="0.25">
      <c r="A145" s="23"/>
      <c r="B145" s="15"/>
      <c r="C145" s="11"/>
      <c r="D145" s="7" t="s">
        <v>29</v>
      </c>
      <c r="E145" s="52" t="s">
        <v>134</v>
      </c>
      <c r="F145" s="53">
        <v>200</v>
      </c>
      <c r="G145" s="53">
        <v>1</v>
      </c>
      <c r="H145" s="53">
        <v>0</v>
      </c>
      <c r="I145" s="57">
        <v>20</v>
      </c>
      <c r="J145" s="53">
        <v>92</v>
      </c>
      <c r="K145" s="71">
        <v>389</v>
      </c>
      <c r="L145" s="42"/>
    </row>
    <row r="146" spans="1:12" ht="15" x14ac:dyDescent="0.25">
      <c r="A146" s="23"/>
      <c r="B146" s="15"/>
      <c r="C146" s="11"/>
      <c r="D146" s="7" t="s">
        <v>30</v>
      </c>
      <c r="E146" s="52" t="s">
        <v>42</v>
      </c>
      <c r="F146" s="53">
        <v>30</v>
      </c>
      <c r="G146" s="53">
        <v>2</v>
      </c>
      <c r="H146" s="53">
        <v>0</v>
      </c>
      <c r="I146" s="57">
        <v>16</v>
      </c>
      <c r="J146" s="53">
        <v>75</v>
      </c>
      <c r="K146" s="71" t="s">
        <v>44</v>
      </c>
      <c r="L146" s="42"/>
    </row>
    <row r="147" spans="1:12" ht="15" x14ac:dyDescent="0.25">
      <c r="A147" s="23"/>
      <c r="B147" s="15"/>
      <c r="C147" s="11"/>
      <c r="D147" s="7" t="s">
        <v>31</v>
      </c>
      <c r="E147" s="52" t="s">
        <v>43</v>
      </c>
      <c r="F147" s="53">
        <v>40</v>
      </c>
      <c r="G147" s="53">
        <v>2</v>
      </c>
      <c r="H147" s="53">
        <v>0</v>
      </c>
      <c r="I147" s="57">
        <v>17</v>
      </c>
      <c r="J147" s="53">
        <v>80</v>
      </c>
      <c r="K147" s="71" t="s">
        <v>44</v>
      </c>
      <c r="L147" s="42"/>
    </row>
    <row r="148" spans="1:12" ht="15" x14ac:dyDescent="0.25">
      <c r="A148" s="23"/>
      <c r="B148" s="15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6"/>
      <c r="E149" s="41"/>
      <c r="F149" s="42"/>
      <c r="G149" s="42"/>
      <c r="H149" s="42"/>
      <c r="I149" s="42"/>
      <c r="J149" s="42"/>
      <c r="K149" s="43"/>
      <c r="L149" s="42">
        <v>97.74</v>
      </c>
    </row>
    <row r="150" spans="1:12" ht="15" x14ac:dyDescent="0.25">
      <c r="A150" s="24"/>
      <c r="B150" s="17"/>
      <c r="C150" s="8"/>
      <c r="D150" s="18" t="s">
        <v>32</v>
      </c>
      <c r="E150" s="9"/>
      <c r="F150" s="19">
        <f>SUM(F141:F149)</f>
        <v>740</v>
      </c>
      <c r="G150" s="19">
        <f t="shared" ref="G150:J150" si="54">SUM(G141:G149)</f>
        <v>29</v>
      </c>
      <c r="H150" s="19">
        <f t="shared" si="54"/>
        <v>24</v>
      </c>
      <c r="I150" s="19">
        <f t="shared" si="54"/>
        <v>99</v>
      </c>
      <c r="J150" s="19">
        <f t="shared" si="54"/>
        <v>741</v>
      </c>
      <c r="K150" s="25"/>
      <c r="L150" s="19">
        <f t="shared" ref="L150" si="55">SUM(L141:L149)</f>
        <v>97.74</v>
      </c>
    </row>
    <row r="151" spans="1:12" ht="15" x14ac:dyDescent="0.2">
      <c r="A151" s="29">
        <f>A134</f>
        <v>2</v>
      </c>
      <c r="B151" s="30">
        <f>B134</f>
        <v>3</v>
      </c>
      <c r="C151" s="89" t="s">
        <v>4</v>
      </c>
      <c r="D151" s="90"/>
      <c r="E151" s="31"/>
      <c r="F151" s="32">
        <f>F140+F150</f>
        <v>1370</v>
      </c>
      <c r="G151" s="32">
        <f t="shared" ref="G151" si="56">G140+G150</f>
        <v>54</v>
      </c>
      <c r="H151" s="32">
        <f t="shared" ref="H151" si="57">H140+H150</f>
        <v>43</v>
      </c>
      <c r="I151" s="32">
        <f t="shared" ref="I151" si="58">I140+I150</f>
        <v>170</v>
      </c>
      <c r="J151" s="32">
        <f t="shared" ref="J151:L151" si="59">J140+J150</f>
        <v>1310</v>
      </c>
      <c r="K151" s="32"/>
      <c r="L151" s="32">
        <f t="shared" si="59"/>
        <v>195.48</v>
      </c>
    </row>
    <row r="152" spans="1:12" ht="30" x14ac:dyDescent="0.25">
      <c r="A152" s="20">
        <v>2</v>
      </c>
      <c r="B152" s="21">
        <v>4</v>
      </c>
      <c r="C152" s="22" t="s">
        <v>19</v>
      </c>
      <c r="D152" s="5" t="s">
        <v>20</v>
      </c>
      <c r="E152" s="50" t="s">
        <v>135</v>
      </c>
      <c r="F152" s="51">
        <v>320</v>
      </c>
      <c r="G152" s="51">
        <v>21</v>
      </c>
      <c r="H152" s="51">
        <v>18</v>
      </c>
      <c r="I152" s="56">
        <v>55</v>
      </c>
      <c r="J152" s="51">
        <v>467</v>
      </c>
      <c r="K152" s="59" t="s">
        <v>75</v>
      </c>
      <c r="L152" s="39"/>
    </row>
    <row r="153" spans="1:12" ht="15" x14ac:dyDescent="0.25">
      <c r="A153" s="23"/>
      <c r="B153" s="15"/>
      <c r="C153" s="11"/>
      <c r="D153" s="7" t="s">
        <v>21</v>
      </c>
      <c r="E153" s="52" t="s">
        <v>56</v>
      </c>
      <c r="F153" s="53">
        <v>200</v>
      </c>
      <c r="G153" s="53">
        <v>2</v>
      </c>
      <c r="H153" s="53">
        <v>1</v>
      </c>
      <c r="I153" s="57">
        <v>12</v>
      </c>
      <c r="J153" s="53">
        <v>68</v>
      </c>
      <c r="K153" s="60">
        <v>378</v>
      </c>
      <c r="L153" s="42"/>
    </row>
    <row r="154" spans="1:12" ht="15" x14ac:dyDescent="0.25">
      <c r="A154" s="23"/>
      <c r="B154" s="15"/>
      <c r="C154" s="11"/>
      <c r="D154" s="7" t="s">
        <v>22</v>
      </c>
      <c r="E154" s="52" t="s">
        <v>42</v>
      </c>
      <c r="F154" s="53">
        <v>30</v>
      </c>
      <c r="G154" s="53">
        <v>2</v>
      </c>
      <c r="H154" s="53">
        <v>0</v>
      </c>
      <c r="I154" s="57">
        <v>16</v>
      </c>
      <c r="J154" s="53">
        <v>75</v>
      </c>
      <c r="K154" s="60" t="s">
        <v>44</v>
      </c>
      <c r="L154" s="42"/>
    </row>
    <row r="155" spans="1:12" ht="15" x14ac:dyDescent="0.25">
      <c r="A155" s="23"/>
      <c r="B155" s="15"/>
      <c r="C155" s="11"/>
      <c r="D155" s="7" t="s">
        <v>23</v>
      </c>
      <c r="E155" s="52"/>
      <c r="F155" s="53"/>
      <c r="G155" s="53"/>
      <c r="H155" s="53"/>
      <c r="I155" s="57"/>
      <c r="J155" s="42"/>
      <c r="K155" s="43"/>
      <c r="L155" s="42"/>
    </row>
    <row r="156" spans="1:12" ht="15" x14ac:dyDescent="0.2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>
        <v>97.74</v>
      </c>
    </row>
    <row r="158" spans="1:12" ht="15" x14ac:dyDescent="0.25">
      <c r="A158" s="24"/>
      <c r="B158" s="17"/>
      <c r="C158" s="8"/>
      <c r="D158" s="18" t="s">
        <v>32</v>
      </c>
      <c r="E158" s="9"/>
      <c r="F158" s="19">
        <f>SUM(F152:F157)</f>
        <v>550</v>
      </c>
      <c r="G158" s="19">
        <f>SUM(G152:G157)</f>
        <v>25</v>
      </c>
      <c r="H158" s="19">
        <f>SUM(H152:H157)</f>
        <v>19</v>
      </c>
      <c r="I158" s="19">
        <f>SUM(I152:I157)</f>
        <v>83</v>
      </c>
      <c r="J158" s="19">
        <f>SUM(J152:J157)</f>
        <v>610</v>
      </c>
      <c r="K158" s="25"/>
      <c r="L158" s="19">
        <f>SUM(L152:L157)</f>
        <v>97.74</v>
      </c>
    </row>
    <row r="159" spans="1:12" ht="15" x14ac:dyDescent="0.25">
      <c r="A159" s="26">
        <f>A152</f>
        <v>2</v>
      </c>
      <c r="B159" s="13">
        <f>B152</f>
        <v>4</v>
      </c>
      <c r="C159" s="10" t="s">
        <v>24</v>
      </c>
      <c r="D159" s="7" t="s">
        <v>25</v>
      </c>
      <c r="E159" s="64" t="s">
        <v>136</v>
      </c>
      <c r="F159" s="65">
        <v>60</v>
      </c>
      <c r="G159" s="65">
        <v>2</v>
      </c>
      <c r="H159" s="65">
        <v>5</v>
      </c>
      <c r="I159" s="69">
        <v>7</v>
      </c>
      <c r="J159" s="65">
        <v>79</v>
      </c>
      <c r="K159" s="70">
        <v>40</v>
      </c>
      <c r="L159" s="42"/>
    </row>
    <row r="160" spans="1:12" ht="15" x14ac:dyDescent="0.25">
      <c r="A160" s="23"/>
      <c r="B160" s="15"/>
      <c r="C160" s="11"/>
      <c r="D160" s="7" t="s">
        <v>26</v>
      </c>
      <c r="E160" s="52" t="s">
        <v>40</v>
      </c>
      <c r="F160" s="53">
        <v>200</v>
      </c>
      <c r="G160" s="53">
        <v>3</v>
      </c>
      <c r="H160" s="53">
        <v>6</v>
      </c>
      <c r="I160" s="57">
        <v>14</v>
      </c>
      <c r="J160" s="53">
        <v>119</v>
      </c>
      <c r="K160" s="71">
        <v>116</v>
      </c>
      <c r="L160" s="42"/>
    </row>
    <row r="161" spans="1:12" ht="15" x14ac:dyDescent="0.25">
      <c r="A161" s="23"/>
      <c r="B161" s="15"/>
      <c r="C161" s="11"/>
      <c r="D161" s="7" t="s">
        <v>27</v>
      </c>
      <c r="E161" s="52" t="s">
        <v>137</v>
      </c>
      <c r="F161" s="53">
        <v>95</v>
      </c>
      <c r="G161" s="53">
        <v>16</v>
      </c>
      <c r="H161" s="53">
        <v>9</v>
      </c>
      <c r="I161" s="57">
        <v>13</v>
      </c>
      <c r="J161" s="53">
        <v>201</v>
      </c>
      <c r="K161" s="71" t="s">
        <v>77</v>
      </c>
      <c r="L161" s="42"/>
    </row>
    <row r="162" spans="1:12" ht="15" x14ac:dyDescent="0.25">
      <c r="A162" s="23"/>
      <c r="B162" s="15"/>
      <c r="C162" s="11"/>
      <c r="D162" s="7" t="s">
        <v>28</v>
      </c>
      <c r="E162" s="52" t="s">
        <v>76</v>
      </c>
      <c r="F162" s="53">
        <v>150</v>
      </c>
      <c r="G162" s="53">
        <v>7</v>
      </c>
      <c r="H162" s="53">
        <v>3</v>
      </c>
      <c r="I162" s="57">
        <v>30</v>
      </c>
      <c r="J162" s="53">
        <v>173</v>
      </c>
      <c r="K162" s="71">
        <v>171</v>
      </c>
      <c r="L162" s="42"/>
    </row>
    <row r="163" spans="1:12" ht="15" x14ac:dyDescent="0.25">
      <c r="A163" s="23"/>
      <c r="B163" s="15"/>
      <c r="C163" s="11"/>
      <c r="D163" s="7" t="s">
        <v>29</v>
      </c>
      <c r="E163" s="52" t="s">
        <v>110</v>
      </c>
      <c r="F163" s="53">
        <v>200</v>
      </c>
      <c r="G163" s="53">
        <v>0</v>
      </c>
      <c r="H163" s="53">
        <v>0</v>
      </c>
      <c r="I163" s="57">
        <v>13</v>
      </c>
      <c r="J163" s="53">
        <v>54</v>
      </c>
      <c r="K163" s="71">
        <v>342</v>
      </c>
      <c r="L163" s="42"/>
    </row>
    <row r="164" spans="1:12" ht="15" x14ac:dyDescent="0.25">
      <c r="A164" s="23"/>
      <c r="B164" s="15"/>
      <c r="C164" s="11"/>
      <c r="D164" s="7" t="s">
        <v>30</v>
      </c>
      <c r="E164" s="52" t="s">
        <v>42</v>
      </c>
      <c r="F164" s="53">
        <v>30</v>
      </c>
      <c r="G164" s="53">
        <v>2</v>
      </c>
      <c r="H164" s="53">
        <v>0</v>
      </c>
      <c r="I164" s="57">
        <v>16</v>
      </c>
      <c r="J164" s="53">
        <v>75</v>
      </c>
      <c r="K164" s="71" t="s">
        <v>44</v>
      </c>
      <c r="L164" s="42"/>
    </row>
    <row r="165" spans="1:12" ht="15" x14ac:dyDescent="0.25">
      <c r="A165" s="23"/>
      <c r="B165" s="15"/>
      <c r="C165" s="11"/>
      <c r="D165" s="7" t="s">
        <v>31</v>
      </c>
      <c r="E165" s="52" t="s">
        <v>43</v>
      </c>
      <c r="F165" s="53">
        <v>40</v>
      </c>
      <c r="G165" s="53">
        <v>2</v>
      </c>
      <c r="H165" s="53">
        <v>0</v>
      </c>
      <c r="I165" s="57">
        <v>17</v>
      </c>
      <c r="J165" s="53">
        <v>80</v>
      </c>
      <c r="K165" s="71" t="s">
        <v>44</v>
      </c>
      <c r="L165" s="42"/>
    </row>
    <row r="166" spans="1:12" ht="15" x14ac:dyDescent="0.25">
      <c r="A166" s="23"/>
      <c r="B166" s="15"/>
      <c r="C166" s="11"/>
      <c r="D166" s="6"/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6"/>
      <c r="E167" s="41"/>
      <c r="F167" s="42"/>
      <c r="G167" s="42"/>
      <c r="H167" s="42"/>
      <c r="I167" s="42"/>
      <c r="J167" s="42"/>
      <c r="K167" s="43"/>
      <c r="L167" s="42">
        <v>97.74</v>
      </c>
    </row>
    <row r="168" spans="1:12" ht="15" x14ac:dyDescent="0.25">
      <c r="A168" s="24"/>
      <c r="B168" s="17"/>
      <c r="C168" s="8"/>
      <c r="D168" s="18" t="s">
        <v>32</v>
      </c>
      <c r="E168" s="9"/>
      <c r="F168" s="19">
        <f>SUM(F159:F167)</f>
        <v>775</v>
      </c>
      <c r="G168" s="19">
        <f t="shared" ref="G168:J168" si="60">SUM(G159:G167)</f>
        <v>32</v>
      </c>
      <c r="H168" s="19">
        <f t="shared" si="60"/>
        <v>23</v>
      </c>
      <c r="I168" s="19">
        <f t="shared" si="60"/>
        <v>110</v>
      </c>
      <c r="J168" s="19">
        <f t="shared" si="60"/>
        <v>781</v>
      </c>
      <c r="K168" s="25"/>
      <c r="L168" s="19">
        <f t="shared" ref="L168" si="61">SUM(L159:L167)</f>
        <v>97.74</v>
      </c>
    </row>
    <row r="169" spans="1:12" ht="15.75" thickBot="1" x14ac:dyDescent="0.25">
      <c r="A169" s="29">
        <f>A152</f>
        <v>2</v>
      </c>
      <c r="B169" s="30">
        <f>B152</f>
        <v>4</v>
      </c>
      <c r="C169" s="89" t="s">
        <v>4</v>
      </c>
      <c r="D169" s="90"/>
      <c r="E169" s="31"/>
      <c r="F169" s="32">
        <f>F158+F168</f>
        <v>1325</v>
      </c>
      <c r="G169" s="32">
        <f t="shared" ref="G169" si="62">G158+G168</f>
        <v>57</v>
      </c>
      <c r="H169" s="32">
        <f t="shared" ref="H169" si="63">H158+H168</f>
        <v>42</v>
      </c>
      <c r="I169" s="32">
        <f t="shared" ref="I169" si="64">I158+I168</f>
        <v>193</v>
      </c>
      <c r="J169" s="32">
        <f t="shared" ref="J169:L169" si="65">J158+J168</f>
        <v>1391</v>
      </c>
      <c r="K169" s="32"/>
      <c r="L169" s="32">
        <f t="shared" si="65"/>
        <v>195.48</v>
      </c>
    </row>
    <row r="170" spans="1:12" ht="15" x14ac:dyDescent="0.25">
      <c r="A170" s="20">
        <v>2</v>
      </c>
      <c r="B170" s="21">
        <v>5</v>
      </c>
      <c r="C170" s="22" t="s">
        <v>19</v>
      </c>
      <c r="D170" s="5" t="s">
        <v>20</v>
      </c>
      <c r="E170" s="50" t="s">
        <v>138</v>
      </c>
      <c r="F170" s="51">
        <v>150</v>
      </c>
      <c r="G170" s="51">
        <v>17</v>
      </c>
      <c r="H170" s="51">
        <v>15</v>
      </c>
      <c r="I170" s="56">
        <v>52</v>
      </c>
      <c r="J170" s="51">
        <v>417</v>
      </c>
      <c r="K170" s="76">
        <v>222</v>
      </c>
      <c r="L170" s="39"/>
    </row>
    <row r="171" spans="1:12" ht="15" x14ac:dyDescent="0.25">
      <c r="A171" s="23"/>
      <c r="B171" s="15"/>
      <c r="C171" s="11"/>
      <c r="D171" s="7" t="s">
        <v>21</v>
      </c>
      <c r="E171" s="52" t="s">
        <v>61</v>
      </c>
      <c r="F171" s="53">
        <v>200</v>
      </c>
      <c r="G171" s="53">
        <v>0</v>
      </c>
      <c r="H171" s="53">
        <v>0</v>
      </c>
      <c r="I171" s="57">
        <v>12</v>
      </c>
      <c r="J171" s="53">
        <v>54</v>
      </c>
      <c r="K171" s="71">
        <v>388</v>
      </c>
      <c r="L171" s="42"/>
    </row>
    <row r="172" spans="1:12" ht="15" x14ac:dyDescent="0.25">
      <c r="A172" s="23"/>
      <c r="B172" s="15"/>
      <c r="C172" s="11"/>
      <c r="D172" s="7" t="s">
        <v>22</v>
      </c>
      <c r="E172" s="52" t="s">
        <v>42</v>
      </c>
      <c r="F172" s="53">
        <v>40</v>
      </c>
      <c r="G172" s="53">
        <v>3</v>
      </c>
      <c r="H172" s="53">
        <v>0</v>
      </c>
      <c r="I172" s="57">
        <v>21</v>
      </c>
      <c r="J172" s="53">
        <v>100</v>
      </c>
      <c r="K172" s="71" t="s">
        <v>44</v>
      </c>
      <c r="L172" s="42"/>
    </row>
    <row r="173" spans="1:12" ht="15" x14ac:dyDescent="0.25">
      <c r="A173" s="23"/>
      <c r="B173" s="15"/>
      <c r="C173" s="11"/>
      <c r="D173" s="7" t="s">
        <v>23</v>
      </c>
      <c r="E173" s="52" t="s">
        <v>111</v>
      </c>
      <c r="F173" s="53">
        <v>150</v>
      </c>
      <c r="G173" s="53">
        <v>1</v>
      </c>
      <c r="H173" s="53">
        <v>1</v>
      </c>
      <c r="I173" s="57">
        <v>15</v>
      </c>
      <c r="J173" s="53">
        <v>70</v>
      </c>
      <c r="K173" s="71">
        <v>338</v>
      </c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>
        <v>97.74</v>
      </c>
    </row>
    <row r="176" spans="1:12" ht="15.75" customHeight="1" x14ac:dyDescent="0.25">
      <c r="A176" s="24"/>
      <c r="B176" s="17"/>
      <c r="C176" s="8"/>
      <c r="D176" s="18" t="s">
        <v>32</v>
      </c>
      <c r="E176" s="9"/>
      <c r="F176" s="19">
        <f>SUM(F170:F175)</f>
        <v>540</v>
      </c>
      <c r="G176" s="19">
        <f>SUM(G170:G175)</f>
        <v>21</v>
      </c>
      <c r="H176" s="19">
        <f>SUM(H170:H175)</f>
        <v>16</v>
      </c>
      <c r="I176" s="19">
        <f>SUM(I170:I175)</f>
        <v>100</v>
      </c>
      <c r="J176" s="19">
        <f>SUM(J170:J175)</f>
        <v>641</v>
      </c>
      <c r="K176" s="25"/>
      <c r="L176" s="19">
        <f>SUM(L170:L175)</f>
        <v>97.74</v>
      </c>
    </row>
    <row r="177" spans="1:17" ht="15" x14ac:dyDescent="0.25">
      <c r="A177" s="26">
        <f>A170</f>
        <v>2</v>
      </c>
      <c r="B177" s="13">
        <f>B170</f>
        <v>5</v>
      </c>
      <c r="C177" s="10" t="s">
        <v>24</v>
      </c>
      <c r="D177" s="7" t="s">
        <v>25</v>
      </c>
      <c r="E177" s="64" t="s">
        <v>183</v>
      </c>
      <c r="F177" s="65">
        <v>60</v>
      </c>
      <c r="G177" s="65">
        <v>1</v>
      </c>
      <c r="H177" s="65">
        <v>4</v>
      </c>
      <c r="I177" s="69">
        <v>5</v>
      </c>
      <c r="J177" s="65">
        <v>55</v>
      </c>
      <c r="K177" s="70">
        <v>52</v>
      </c>
      <c r="L177" s="42"/>
      <c r="Q177" s="2" t="s">
        <v>139</v>
      </c>
    </row>
    <row r="178" spans="1:17" ht="15" x14ac:dyDescent="0.25">
      <c r="A178" s="23"/>
      <c r="B178" s="15"/>
      <c r="C178" s="11"/>
      <c r="D178" s="7" t="s">
        <v>26</v>
      </c>
      <c r="E178" s="52" t="s">
        <v>78</v>
      </c>
      <c r="F178" s="53">
        <v>200</v>
      </c>
      <c r="G178" s="53">
        <v>7</v>
      </c>
      <c r="H178" s="53">
        <v>8</v>
      </c>
      <c r="I178" s="57">
        <v>12</v>
      </c>
      <c r="J178" s="53">
        <v>146</v>
      </c>
      <c r="K178" s="71" t="s">
        <v>140</v>
      </c>
      <c r="L178" s="42"/>
    </row>
    <row r="179" spans="1:17" ht="15" x14ac:dyDescent="0.25">
      <c r="A179" s="23"/>
      <c r="B179" s="15"/>
      <c r="C179" s="11"/>
      <c r="D179" s="7" t="s">
        <v>27</v>
      </c>
      <c r="E179" s="52" t="s">
        <v>141</v>
      </c>
      <c r="F179" s="53">
        <v>90</v>
      </c>
      <c r="G179" s="53">
        <v>13</v>
      </c>
      <c r="H179" s="53">
        <v>5</v>
      </c>
      <c r="I179" s="57">
        <v>4</v>
      </c>
      <c r="J179" s="53">
        <v>116</v>
      </c>
      <c r="K179" s="71" t="s">
        <v>79</v>
      </c>
      <c r="L179" s="42"/>
    </row>
    <row r="180" spans="1:17" ht="15" x14ac:dyDescent="0.25">
      <c r="A180" s="23"/>
      <c r="B180" s="15"/>
      <c r="C180" s="11"/>
      <c r="D180" s="7" t="s">
        <v>28</v>
      </c>
      <c r="E180" s="52" t="s">
        <v>142</v>
      </c>
      <c r="F180" s="53">
        <v>150</v>
      </c>
      <c r="G180" s="53">
        <v>3</v>
      </c>
      <c r="H180" s="53">
        <v>6</v>
      </c>
      <c r="I180" s="57">
        <v>25</v>
      </c>
      <c r="J180" s="53">
        <v>168</v>
      </c>
      <c r="K180" s="71">
        <v>125</v>
      </c>
      <c r="L180" s="42"/>
    </row>
    <row r="181" spans="1:17" ht="15" x14ac:dyDescent="0.25">
      <c r="A181" s="23"/>
      <c r="B181" s="15"/>
      <c r="C181" s="11"/>
      <c r="D181" s="7" t="s">
        <v>29</v>
      </c>
      <c r="E181" s="52" t="s">
        <v>143</v>
      </c>
      <c r="F181" s="53">
        <v>200</v>
      </c>
      <c r="G181" s="53">
        <v>1</v>
      </c>
      <c r="H181" s="53">
        <v>0</v>
      </c>
      <c r="I181" s="57">
        <v>15</v>
      </c>
      <c r="J181" s="53">
        <v>63</v>
      </c>
      <c r="K181" s="71" t="s">
        <v>66</v>
      </c>
      <c r="L181" s="42"/>
    </row>
    <row r="182" spans="1:17" ht="15" x14ac:dyDescent="0.25">
      <c r="A182" s="23"/>
      <c r="B182" s="15"/>
      <c r="C182" s="11"/>
      <c r="D182" s="7" t="s">
        <v>30</v>
      </c>
      <c r="E182" s="52" t="s">
        <v>42</v>
      </c>
      <c r="F182" s="53">
        <v>40</v>
      </c>
      <c r="G182" s="53">
        <v>3</v>
      </c>
      <c r="H182" s="53">
        <v>1</v>
      </c>
      <c r="I182" s="57">
        <v>21</v>
      </c>
      <c r="J182" s="53">
        <v>100</v>
      </c>
      <c r="K182" s="71" t="s">
        <v>44</v>
      </c>
      <c r="L182" s="42"/>
    </row>
    <row r="183" spans="1:17" ht="15" x14ac:dyDescent="0.25">
      <c r="A183" s="23"/>
      <c r="B183" s="15"/>
      <c r="C183" s="11"/>
      <c r="D183" s="7" t="s">
        <v>31</v>
      </c>
      <c r="E183" s="52" t="s">
        <v>43</v>
      </c>
      <c r="F183" s="53">
        <v>50</v>
      </c>
      <c r="G183" s="53">
        <v>3</v>
      </c>
      <c r="H183" s="53">
        <v>0</v>
      </c>
      <c r="I183" s="57">
        <v>1</v>
      </c>
      <c r="J183" s="53">
        <v>100</v>
      </c>
      <c r="K183" s="71" t="s">
        <v>44</v>
      </c>
      <c r="L183" s="42"/>
    </row>
    <row r="184" spans="1:17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7" ht="15" x14ac:dyDescent="0.25">
      <c r="A185" s="23"/>
      <c r="B185" s="15"/>
      <c r="C185" s="11"/>
      <c r="D185" s="6"/>
      <c r="E185" s="41"/>
      <c r="F185" s="42"/>
      <c r="G185" s="42"/>
      <c r="H185" s="42"/>
      <c r="I185" s="42"/>
      <c r="J185" s="42"/>
      <c r="K185" s="43"/>
      <c r="L185" s="42">
        <v>97.74</v>
      </c>
    </row>
    <row r="186" spans="1:17" ht="15" x14ac:dyDescent="0.25">
      <c r="A186" s="24"/>
      <c r="B186" s="17"/>
      <c r="C186" s="8"/>
      <c r="D186" s="18" t="s">
        <v>32</v>
      </c>
      <c r="E186" s="9"/>
      <c r="F186" s="19">
        <f>SUM(F177:F185)</f>
        <v>790</v>
      </c>
      <c r="G186" s="19">
        <f t="shared" ref="G186:J186" si="66">SUM(G177:G185)</f>
        <v>31</v>
      </c>
      <c r="H186" s="19">
        <f t="shared" si="66"/>
        <v>24</v>
      </c>
      <c r="I186" s="19">
        <f t="shared" si="66"/>
        <v>83</v>
      </c>
      <c r="J186" s="19">
        <f t="shared" si="66"/>
        <v>748</v>
      </c>
      <c r="K186" s="25"/>
      <c r="L186" s="19">
        <f t="shared" ref="L186" si="67">SUM(L177:L185)</f>
        <v>97.74</v>
      </c>
    </row>
    <row r="187" spans="1:17" ht="15.75" thickBot="1" x14ac:dyDescent="0.25">
      <c r="A187" s="29">
        <f>A170</f>
        <v>2</v>
      </c>
      <c r="B187" s="30">
        <f>B170</f>
        <v>5</v>
      </c>
      <c r="C187" s="89" t="s">
        <v>4</v>
      </c>
      <c r="D187" s="90"/>
      <c r="E187" s="31"/>
      <c r="F187" s="32">
        <f>F176+F186</f>
        <v>1330</v>
      </c>
      <c r="G187" s="32">
        <f t="shared" ref="G187" si="68">G176+G186</f>
        <v>52</v>
      </c>
      <c r="H187" s="32">
        <f t="shared" ref="H187" si="69">H176+H186</f>
        <v>40</v>
      </c>
      <c r="I187" s="32">
        <f t="shared" ref="I187" si="70">I176+I186</f>
        <v>183</v>
      </c>
      <c r="J187" s="32">
        <f t="shared" ref="J187:L187" si="71">J176+J186</f>
        <v>1389</v>
      </c>
      <c r="K187" s="32"/>
      <c r="L187" s="32">
        <f t="shared" si="71"/>
        <v>195.48</v>
      </c>
    </row>
    <row r="188" spans="1:17" ht="15.75" thickBot="1" x14ac:dyDescent="0.25">
      <c r="A188" s="77"/>
      <c r="B188" s="78"/>
      <c r="C188" s="79"/>
      <c r="D188" s="80"/>
      <c r="E188" s="81"/>
      <c r="F188" s="82"/>
      <c r="G188" s="82"/>
      <c r="H188" s="82"/>
      <c r="I188" s="82"/>
      <c r="J188" s="82"/>
      <c r="K188" s="82"/>
      <c r="L188" s="82"/>
    </row>
    <row r="189" spans="1:17" ht="15" x14ac:dyDescent="0.25">
      <c r="A189" s="20">
        <v>3</v>
      </c>
      <c r="B189" s="21">
        <v>1</v>
      </c>
      <c r="C189" s="22" t="s">
        <v>19</v>
      </c>
      <c r="D189" s="66" t="s">
        <v>20</v>
      </c>
      <c r="E189" s="50" t="s">
        <v>84</v>
      </c>
      <c r="F189" s="51">
        <v>200</v>
      </c>
      <c r="G189" s="51">
        <v>6</v>
      </c>
      <c r="H189" s="51">
        <v>6</v>
      </c>
      <c r="I189" s="56">
        <v>37</v>
      </c>
      <c r="J189" s="51">
        <v>230</v>
      </c>
      <c r="K189" s="76">
        <v>173</v>
      </c>
      <c r="L189" s="39">
        <v>97.74</v>
      </c>
    </row>
    <row r="190" spans="1:17" ht="15" x14ac:dyDescent="0.25">
      <c r="A190" s="23"/>
      <c r="B190" s="15"/>
      <c r="C190" s="11"/>
      <c r="D190" s="67" t="s">
        <v>21</v>
      </c>
      <c r="E190" s="52" t="s">
        <v>85</v>
      </c>
      <c r="F190" s="53">
        <v>200</v>
      </c>
      <c r="G190" s="53">
        <v>3</v>
      </c>
      <c r="H190" s="53">
        <v>3</v>
      </c>
      <c r="I190" s="57">
        <v>16</v>
      </c>
      <c r="J190" s="53">
        <v>99</v>
      </c>
      <c r="K190" s="71">
        <v>379</v>
      </c>
      <c r="L190" s="42"/>
    </row>
    <row r="191" spans="1:17" ht="15" x14ac:dyDescent="0.25">
      <c r="A191" s="23"/>
      <c r="B191" s="15"/>
      <c r="C191" s="11"/>
      <c r="D191" s="67" t="s">
        <v>22</v>
      </c>
      <c r="E191" s="52"/>
      <c r="F191" s="53"/>
      <c r="G191" s="53"/>
      <c r="H191" s="53"/>
      <c r="I191" s="57"/>
      <c r="J191" s="53"/>
      <c r="K191" s="71"/>
      <c r="L191" s="42"/>
    </row>
    <row r="192" spans="1:17" ht="13.5" customHeight="1" x14ac:dyDescent="0.25">
      <c r="A192" s="23"/>
      <c r="B192" s="15"/>
      <c r="C192" s="11"/>
      <c r="D192" s="67" t="s">
        <v>39</v>
      </c>
      <c r="E192" s="52" t="s">
        <v>144</v>
      </c>
      <c r="F192" s="53">
        <v>50</v>
      </c>
      <c r="G192" s="53">
        <v>7</v>
      </c>
      <c r="H192" s="53">
        <v>12</v>
      </c>
      <c r="I192" s="57">
        <v>11</v>
      </c>
      <c r="J192" s="53">
        <v>181</v>
      </c>
      <c r="K192" s="71" t="s">
        <v>115</v>
      </c>
      <c r="L192" s="42"/>
    </row>
    <row r="193" spans="1:12" ht="15.75" thickBot="1" x14ac:dyDescent="0.3">
      <c r="A193" s="23"/>
      <c r="B193" s="15"/>
      <c r="C193" s="11"/>
      <c r="D193" s="67" t="s">
        <v>23</v>
      </c>
      <c r="E193" s="54" t="s">
        <v>145</v>
      </c>
      <c r="F193" s="55">
        <v>100</v>
      </c>
      <c r="G193" s="55">
        <v>1</v>
      </c>
      <c r="H193" s="55">
        <v>0</v>
      </c>
      <c r="I193" s="58">
        <v>7</v>
      </c>
      <c r="J193" s="55">
        <v>38</v>
      </c>
      <c r="K193" s="62" t="s">
        <v>146</v>
      </c>
      <c r="L193" s="42"/>
    </row>
    <row r="194" spans="1:12" ht="15" x14ac:dyDescent="0.25">
      <c r="A194" s="23"/>
      <c r="B194" s="15"/>
      <c r="C194" s="11"/>
      <c r="D194" s="60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3"/>
      <c r="B195" s="15"/>
      <c r="C195" s="11"/>
      <c r="D195" s="60"/>
      <c r="E195" s="41"/>
      <c r="F195" s="42"/>
      <c r="G195" s="42"/>
      <c r="H195" s="42"/>
      <c r="I195" s="42"/>
      <c r="J195" s="42"/>
      <c r="K195" s="43"/>
      <c r="L195" s="42"/>
    </row>
    <row r="196" spans="1:12" ht="15" x14ac:dyDescent="0.25">
      <c r="A196" s="24"/>
      <c r="B196" s="17"/>
      <c r="C196" s="8"/>
      <c r="D196" s="68" t="s">
        <v>32</v>
      </c>
      <c r="E196" s="9"/>
      <c r="F196" s="19">
        <f>SUM(F189:F195)</f>
        <v>550</v>
      </c>
      <c r="G196" s="19">
        <f>SUM(G189:G195)</f>
        <v>17</v>
      </c>
      <c r="H196" s="19">
        <f>SUM(H189:H195)</f>
        <v>21</v>
      </c>
      <c r="I196" s="19">
        <f>SUM(I189:I195)</f>
        <v>71</v>
      </c>
      <c r="J196" s="19">
        <f>SUM(J189:J195)</f>
        <v>548</v>
      </c>
      <c r="K196" s="25"/>
      <c r="L196" s="19">
        <f>SUM(L189:L195)</f>
        <v>97.74</v>
      </c>
    </row>
    <row r="197" spans="1:12" ht="15" x14ac:dyDescent="0.25">
      <c r="A197" s="26">
        <v>3</v>
      </c>
      <c r="B197" s="13">
        <f>B189</f>
        <v>1</v>
      </c>
      <c r="C197" s="10" t="s">
        <v>24</v>
      </c>
      <c r="D197" s="67" t="s">
        <v>25</v>
      </c>
      <c r="E197" s="64" t="s">
        <v>86</v>
      </c>
      <c r="F197" s="65">
        <v>60</v>
      </c>
      <c r="G197" s="65">
        <v>1</v>
      </c>
      <c r="H197" s="65">
        <v>8</v>
      </c>
      <c r="I197" s="69">
        <v>4</v>
      </c>
      <c r="J197" s="65">
        <v>92</v>
      </c>
      <c r="K197" s="70" t="s">
        <v>147</v>
      </c>
      <c r="L197" s="42"/>
    </row>
    <row r="198" spans="1:12" ht="15" x14ac:dyDescent="0.25">
      <c r="A198" s="23"/>
      <c r="B198" s="15"/>
      <c r="C198" s="11"/>
      <c r="D198" s="67" t="s">
        <v>26</v>
      </c>
      <c r="E198" s="52" t="s">
        <v>148</v>
      </c>
      <c r="F198" s="53">
        <v>200</v>
      </c>
      <c r="G198" s="53">
        <v>4</v>
      </c>
      <c r="H198" s="53">
        <v>5</v>
      </c>
      <c r="I198" s="57">
        <v>15</v>
      </c>
      <c r="J198" s="53">
        <v>120</v>
      </c>
      <c r="K198" s="71">
        <v>102</v>
      </c>
      <c r="L198" s="42"/>
    </row>
    <row r="199" spans="1:12" ht="15" x14ac:dyDescent="0.25">
      <c r="A199" s="23"/>
      <c r="B199" s="15"/>
      <c r="C199" s="11"/>
      <c r="D199" s="67" t="s">
        <v>27</v>
      </c>
      <c r="E199" s="52" t="s">
        <v>87</v>
      </c>
      <c r="F199" s="53">
        <v>90</v>
      </c>
      <c r="G199" s="53">
        <v>14</v>
      </c>
      <c r="H199" s="53">
        <v>6</v>
      </c>
      <c r="I199" s="57">
        <v>6</v>
      </c>
      <c r="J199" s="53">
        <v>130</v>
      </c>
      <c r="K199" s="71">
        <v>297</v>
      </c>
      <c r="L199" s="42"/>
    </row>
    <row r="200" spans="1:12" ht="15" x14ac:dyDescent="0.25">
      <c r="A200" s="23"/>
      <c r="B200" s="15"/>
      <c r="C200" s="11"/>
      <c r="D200" s="67" t="s">
        <v>28</v>
      </c>
      <c r="E200" s="52" t="s">
        <v>41</v>
      </c>
      <c r="F200" s="53">
        <v>150</v>
      </c>
      <c r="G200" s="53">
        <v>3</v>
      </c>
      <c r="H200" s="53">
        <v>6</v>
      </c>
      <c r="I200" s="57">
        <v>19</v>
      </c>
      <c r="J200" s="53">
        <v>149</v>
      </c>
      <c r="K200" s="71">
        <v>142</v>
      </c>
      <c r="L200" s="42"/>
    </row>
    <row r="201" spans="1:12" ht="15" x14ac:dyDescent="0.25">
      <c r="A201" s="23"/>
      <c r="B201" s="15"/>
      <c r="C201" s="11"/>
      <c r="D201" s="67" t="s">
        <v>29</v>
      </c>
      <c r="E201" s="52" t="s">
        <v>67</v>
      </c>
      <c r="F201" s="53">
        <v>200</v>
      </c>
      <c r="G201" s="53">
        <v>0</v>
      </c>
      <c r="H201" s="53">
        <v>0</v>
      </c>
      <c r="I201" s="57">
        <v>22</v>
      </c>
      <c r="J201" s="53">
        <v>86</v>
      </c>
      <c r="K201" s="71">
        <v>348</v>
      </c>
      <c r="L201" s="42"/>
    </row>
    <row r="202" spans="1:12" ht="15" x14ac:dyDescent="0.25">
      <c r="A202" s="23"/>
      <c r="B202" s="15"/>
      <c r="C202" s="11"/>
      <c r="D202" s="67" t="s">
        <v>30</v>
      </c>
      <c r="E202" s="52" t="s">
        <v>88</v>
      </c>
      <c r="F202" s="53">
        <v>40</v>
      </c>
      <c r="G202" s="53">
        <v>3</v>
      </c>
      <c r="H202" s="53">
        <v>0</v>
      </c>
      <c r="I202" s="57">
        <v>21</v>
      </c>
      <c r="J202" s="53">
        <v>100</v>
      </c>
      <c r="K202" s="71" t="s">
        <v>44</v>
      </c>
      <c r="L202" s="42"/>
    </row>
    <row r="203" spans="1:12" ht="15" x14ac:dyDescent="0.25">
      <c r="A203" s="23"/>
      <c r="B203" s="15"/>
      <c r="C203" s="11"/>
      <c r="D203" s="67" t="s">
        <v>31</v>
      </c>
      <c r="E203" s="52" t="s">
        <v>43</v>
      </c>
      <c r="F203" s="53">
        <v>40</v>
      </c>
      <c r="G203" s="53">
        <v>2</v>
      </c>
      <c r="H203" s="53">
        <v>0</v>
      </c>
      <c r="I203" s="57">
        <v>16</v>
      </c>
      <c r="J203" s="53">
        <v>80</v>
      </c>
      <c r="K203" s="71" t="s">
        <v>44</v>
      </c>
      <c r="L203" s="42"/>
    </row>
    <row r="204" spans="1:12" ht="15" x14ac:dyDescent="0.25">
      <c r="A204" s="23"/>
      <c r="B204" s="15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5">
      <c r="A205" s="23"/>
      <c r="B205" s="15"/>
      <c r="C205" s="11"/>
      <c r="D205" s="6"/>
      <c r="E205" s="41"/>
      <c r="F205" s="42"/>
      <c r="G205" s="42"/>
      <c r="H205" s="42"/>
      <c r="I205" s="42"/>
      <c r="J205" s="42"/>
      <c r="K205" s="43"/>
      <c r="L205" s="42">
        <v>97.74</v>
      </c>
    </row>
    <row r="206" spans="1:12" ht="15" x14ac:dyDescent="0.25">
      <c r="A206" s="24"/>
      <c r="B206" s="17"/>
      <c r="C206" s="8"/>
      <c r="D206" s="18" t="s">
        <v>32</v>
      </c>
      <c r="E206" s="9"/>
      <c r="F206" s="19">
        <f>SUM(F197:F205)</f>
        <v>780</v>
      </c>
      <c r="G206" s="19">
        <f t="shared" ref="G206:J206" si="72">SUM(G197:G205)</f>
        <v>27</v>
      </c>
      <c r="H206" s="19">
        <f t="shared" si="72"/>
        <v>25</v>
      </c>
      <c r="I206" s="19">
        <f t="shared" si="72"/>
        <v>103</v>
      </c>
      <c r="J206" s="19">
        <f t="shared" si="72"/>
        <v>757</v>
      </c>
      <c r="K206" s="25"/>
      <c r="L206" s="19">
        <f t="shared" ref="L206" si="73">SUM(L197:L205)</f>
        <v>97.74</v>
      </c>
    </row>
    <row r="207" spans="1:12" ht="15.75" thickBot="1" x14ac:dyDescent="0.25">
      <c r="A207" s="29">
        <f>A189</f>
        <v>3</v>
      </c>
      <c r="B207" s="30">
        <f>B189</f>
        <v>1</v>
      </c>
      <c r="C207" s="89" t="s">
        <v>4</v>
      </c>
      <c r="D207" s="90"/>
      <c r="E207" s="31"/>
      <c r="F207" s="32">
        <f>F196+F206</f>
        <v>1330</v>
      </c>
      <c r="G207" s="32">
        <f t="shared" ref="G207:J207" si="74">G196+G206</f>
        <v>44</v>
      </c>
      <c r="H207" s="32">
        <f t="shared" si="74"/>
        <v>46</v>
      </c>
      <c r="I207" s="32">
        <f t="shared" si="74"/>
        <v>174</v>
      </c>
      <c r="J207" s="32">
        <f t="shared" si="74"/>
        <v>1305</v>
      </c>
      <c r="K207" s="32"/>
      <c r="L207" s="32">
        <f t="shared" ref="L207" si="75">L196+L206</f>
        <v>195.48</v>
      </c>
    </row>
    <row r="208" spans="1:12" ht="30" x14ac:dyDescent="0.25">
      <c r="A208" s="14">
        <v>3</v>
      </c>
      <c r="B208" s="15">
        <v>2</v>
      </c>
      <c r="C208" s="22" t="s">
        <v>19</v>
      </c>
      <c r="D208" s="5" t="s">
        <v>20</v>
      </c>
      <c r="E208" s="50" t="s">
        <v>184</v>
      </c>
      <c r="F208" s="51">
        <v>260</v>
      </c>
      <c r="G208" s="51">
        <v>20</v>
      </c>
      <c r="H208" s="51">
        <v>18</v>
      </c>
      <c r="I208" s="56">
        <v>43</v>
      </c>
      <c r="J208" s="51">
        <v>417</v>
      </c>
      <c r="K208" s="76" t="s">
        <v>185</v>
      </c>
      <c r="L208" s="39"/>
    </row>
    <row r="209" spans="1:12" ht="15" x14ac:dyDescent="0.25">
      <c r="A209" s="14"/>
      <c r="B209" s="15"/>
      <c r="C209" s="11"/>
      <c r="D209" s="7" t="s">
        <v>21</v>
      </c>
      <c r="E209" s="52" t="s">
        <v>45</v>
      </c>
      <c r="F209" s="53">
        <v>200</v>
      </c>
      <c r="G209" s="53">
        <v>0</v>
      </c>
      <c r="H209" s="53">
        <v>0</v>
      </c>
      <c r="I209" s="57">
        <v>11</v>
      </c>
      <c r="J209" s="53">
        <v>48</v>
      </c>
      <c r="K209" s="71">
        <v>377</v>
      </c>
      <c r="L209" s="42"/>
    </row>
    <row r="210" spans="1:12" ht="15" x14ac:dyDescent="0.25">
      <c r="A210" s="14"/>
      <c r="B210" s="15"/>
      <c r="C210" s="11"/>
      <c r="D210" s="7" t="s">
        <v>22</v>
      </c>
      <c r="E210" s="52" t="s">
        <v>42</v>
      </c>
      <c r="F210" s="53">
        <v>40</v>
      </c>
      <c r="G210" s="53">
        <v>3</v>
      </c>
      <c r="H210" s="53">
        <v>0</v>
      </c>
      <c r="I210" s="57">
        <v>20</v>
      </c>
      <c r="J210" s="53">
        <v>100</v>
      </c>
      <c r="K210" s="71" t="s">
        <v>44</v>
      </c>
      <c r="L210" s="42"/>
    </row>
    <row r="211" spans="1:12" ht="15" x14ac:dyDescent="0.25">
      <c r="A211" s="14"/>
      <c r="B211" s="15"/>
      <c r="C211" s="11"/>
      <c r="D211" s="7" t="s">
        <v>23</v>
      </c>
      <c r="E211" s="52"/>
      <c r="F211" s="53"/>
      <c r="G211" s="53"/>
      <c r="H211" s="53"/>
      <c r="I211" s="57"/>
      <c r="J211" s="42"/>
      <c r="K211" s="43"/>
      <c r="L211" s="42"/>
    </row>
    <row r="212" spans="1:12" ht="15" x14ac:dyDescent="0.25">
      <c r="A212" s="14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14"/>
      <c r="B213" s="15"/>
      <c r="C213" s="11"/>
      <c r="D213" s="6"/>
      <c r="E213" s="41"/>
      <c r="F213" s="42"/>
      <c r="G213" s="42"/>
      <c r="H213" s="42"/>
      <c r="I213" s="42"/>
      <c r="J213" s="42"/>
      <c r="K213" s="43"/>
      <c r="L213" s="42">
        <v>97.74</v>
      </c>
    </row>
    <row r="214" spans="1:12" ht="15" x14ac:dyDescent="0.25">
      <c r="A214" s="16"/>
      <c r="B214" s="17"/>
      <c r="C214" s="8"/>
      <c r="D214" s="18" t="s">
        <v>32</v>
      </c>
      <c r="E214" s="9"/>
      <c r="F214" s="19">
        <f>SUM(F208:F213)</f>
        <v>500</v>
      </c>
      <c r="G214" s="19">
        <f>SUM(G208:G213)</f>
        <v>23</v>
      </c>
      <c r="H214" s="19">
        <f>SUM(H208:H213)</f>
        <v>18</v>
      </c>
      <c r="I214" s="19">
        <f>SUM(I208:I213)</f>
        <v>74</v>
      </c>
      <c r="J214" s="19">
        <f>SUM(J208:J213)</f>
        <v>565</v>
      </c>
      <c r="K214" s="25"/>
      <c r="L214" s="19">
        <f>SUM(L208:L213)</f>
        <v>97.74</v>
      </c>
    </row>
    <row r="215" spans="1:12" ht="15" x14ac:dyDescent="0.25">
      <c r="A215" s="13">
        <v>3</v>
      </c>
      <c r="B215" s="13">
        <f>B208</f>
        <v>2</v>
      </c>
      <c r="C215" s="10" t="s">
        <v>24</v>
      </c>
      <c r="D215" s="7" t="s">
        <v>25</v>
      </c>
      <c r="E215" s="64" t="s">
        <v>186</v>
      </c>
      <c r="F215" s="65">
        <v>60</v>
      </c>
      <c r="G215" s="65">
        <v>1</v>
      </c>
      <c r="H215" s="65">
        <v>2</v>
      </c>
      <c r="I215" s="69">
        <v>6</v>
      </c>
      <c r="J215" s="65">
        <v>48</v>
      </c>
      <c r="K215" s="70" t="s">
        <v>117</v>
      </c>
      <c r="L215" s="42"/>
    </row>
    <row r="216" spans="1:12" ht="30" x14ac:dyDescent="0.25">
      <c r="A216" s="14"/>
      <c r="B216" s="15"/>
      <c r="C216" s="11"/>
      <c r="D216" s="7" t="s">
        <v>26</v>
      </c>
      <c r="E216" s="52" t="s">
        <v>48</v>
      </c>
      <c r="F216" s="53">
        <v>210</v>
      </c>
      <c r="G216" s="53">
        <v>3</v>
      </c>
      <c r="H216" s="53">
        <v>7</v>
      </c>
      <c r="I216" s="57">
        <v>8</v>
      </c>
      <c r="J216" s="53">
        <v>109</v>
      </c>
      <c r="K216" s="71">
        <v>82</v>
      </c>
      <c r="L216" s="42"/>
    </row>
    <row r="217" spans="1:12" ht="15" x14ac:dyDescent="0.25">
      <c r="A217" s="14"/>
      <c r="B217" s="15"/>
      <c r="C217" s="11"/>
      <c r="D217" s="7" t="s">
        <v>27</v>
      </c>
      <c r="E217" s="52" t="s">
        <v>149</v>
      </c>
      <c r="F217" s="53">
        <v>90</v>
      </c>
      <c r="G217" s="53">
        <v>12</v>
      </c>
      <c r="H217" s="53">
        <v>14</v>
      </c>
      <c r="I217" s="57">
        <v>4</v>
      </c>
      <c r="J217" s="53">
        <v>195</v>
      </c>
      <c r="K217" s="71" t="s">
        <v>150</v>
      </c>
      <c r="L217" s="42"/>
    </row>
    <row r="218" spans="1:12" ht="15" x14ac:dyDescent="0.25">
      <c r="A218" s="14"/>
      <c r="B218" s="15"/>
      <c r="C218" s="11"/>
      <c r="D218" s="7" t="s">
        <v>28</v>
      </c>
      <c r="E218" s="52" t="s">
        <v>49</v>
      </c>
      <c r="F218" s="53">
        <v>150</v>
      </c>
      <c r="G218" s="53">
        <v>7</v>
      </c>
      <c r="H218" s="53">
        <v>3</v>
      </c>
      <c r="I218" s="57">
        <v>30</v>
      </c>
      <c r="J218" s="53">
        <v>173</v>
      </c>
      <c r="K218" s="71">
        <v>171</v>
      </c>
      <c r="L218" s="42"/>
    </row>
    <row r="219" spans="1:12" ht="15" x14ac:dyDescent="0.25">
      <c r="A219" s="14"/>
      <c r="B219" s="15"/>
      <c r="C219" s="11"/>
      <c r="D219" s="7" t="s">
        <v>29</v>
      </c>
      <c r="E219" s="52" t="s">
        <v>151</v>
      </c>
      <c r="F219" s="53">
        <v>200</v>
      </c>
      <c r="G219" s="53">
        <v>1</v>
      </c>
      <c r="H219" s="53">
        <v>0</v>
      </c>
      <c r="I219" s="57">
        <v>19</v>
      </c>
      <c r="J219" s="53">
        <v>89</v>
      </c>
      <c r="K219" s="71">
        <v>388</v>
      </c>
      <c r="L219" s="42"/>
    </row>
    <row r="220" spans="1:12" ht="15" x14ac:dyDescent="0.25">
      <c r="A220" s="14"/>
      <c r="B220" s="15"/>
      <c r="C220" s="11"/>
      <c r="D220" s="7" t="s">
        <v>30</v>
      </c>
      <c r="E220" s="52" t="s">
        <v>88</v>
      </c>
      <c r="F220" s="53">
        <v>30</v>
      </c>
      <c r="G220" s="53">
        <v>2</v>
      </c>
      <c r="H220" s="53">
        <v>0</v>
      </c>
      <c r="I220" s="57">
        <v>15</v>
      </c>
      <c r="J220" s="53">
        <v>75</v>
      </c>
      <c r="K220" s="71" t="s">
        <v>44</v>
      </c>
      <c r="L220" s="42"/>
    </row>
    <row r="221" spans="1:12" ht="15" x14ac:dyDescent="0.25">
      <c r="A221" s="14"/>
      <c r="B221" s="15"/>
      <c r="C221" s="11"/>
      <c r="D221" s="7" t="s">
        <v>31</v>
      </c>
      <c r="E221" s="52" t="s">
        <v>43</v>
      </c>
      <c r="F221" s="53">
        <v>40</v>
      </c>
      <c r="G221" s="53">
        <v>2</v>
      </c>
      <c r="H221" s="53">
        <v>0</v>
      </c>
      <c r="I221" s="57">
        <v>16</v>
      </c>
      <c r="J221" s="53">
        <v>80</v>
      </c>
      <c r="K221" s="71" t="s">
        <v>44</v>
      </c>
      <c r="L221" s="42"/>
    </row>
    <row r="222" spans="1:12" ht="15" x14ac:dyDescent="0.25">
      <c r="A222" s="14"/>
      <c r="B222" s="15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 ht="15" x14ac:dyDescent="0.25">
      <c r="A223" s="14"/>
      <c r="B223" s="15"/>
      <c r="C223" s="11"/>
      <c r="D223" s="6"/>
      <c r="E223" s="41"/>
      <c r="F223" s="42"/>
      <c r="G223" s="42"/>
      <c r="H223" s="42"/>
      <c r="I223" s="42"/>
      <c r="J223" s="42"/>
      <c r="K223" s="43"/>
      <c r="L223" s="42">
        <v>97.74</v>
      </c>
    </row>
    <row r="224" spans="1:12" ht="15" x14ac:dyDescent="0.25">
      <c r="A224" s="16"/>
      <c r="B224" s="17"/>
      <c r="C224" s="8"/>
      <c r="D224" s="18" t="s">
        <v>32</v>
      </c>
      <c r="E224" s="9"/>
      <c r="F224" s="19">
        <f>SUM(F215:F223)</f>
        <v>780</v>
      </c>
      <c r="G224" s="19">
        <f t="shared" ref="G224:L224" si="76">SUM(G215:G223)</f>
        <v>28</v>
      </c>
      <c r="H224" s="19">
        <f t="shared" si="76"/>
        <v>26</v>
      </c>
      <c r="I224" s="19">
        <f t="shared" si="76"/>
        <v>98</v>
      </c>
      <c r="J224" s="19">
        <f t="shared" si="76"/>
        <v>769</v>
      </c>
      <c r="K224" s="25"/>
      <c r="L224" s="19">
        <f t="shared" si="76"/>
        <v>97.74</v>
      </c>
    </row>
    <row r="225" spans="1:12" ht="15.75" thickBot="1" x14ac:dyDescent="0.25">
      <c r="A225" s="33">
        <f>A208</f>
        <v>3</v>
      </c>
      <c r="B225" s="33">
        <f>B208</f>
        <v>2</v>
      </c>
      <c r="C225" s="89" t="s">
        <v>4</v>
      </c>
      <c r="D225" s="90"/>
      <c r="E225" s="31"/>
      <c r="F225" s="32">
        <f>F214+F224</f>
        <v>1280</v>
      </c>
      <c r="G225" s="32">
        <f t="shared" ref="G225:L225" si="77">G214+G224</f>
        <v>51</v>
      </c>
      <c r="H225" s="32">
        <f t="shared" si="77"/>
        <v>44</v>
      </c>
      <c r="I225" s="32">
        <f t="shared" si="77"/>
        <v>172</v>
      </c>
      <c r="J225" s="32">
        <f t="shared" si="77"/>
        <v>1334</v>
      </c>
      <c r="K225" s="32"/>
      <c r="L225" s="32">
        <f t="shared" si="77"/>
        <v>195.48</v>
      </c>
    </row>
    <row r="226" spans="1:12" ht="15" x14ac:dyDescent="0.25">
      <c r="A226" s="20">
        <v>3</v>
      </c>
      <c r="B226" s="21">
        <v>3</v>
      </c>
      <c r="C226" s="22" t="s">
        <v>19</v>
      </c>
      <c r="D226" s="5" t="s">
        <v>20</v>
      </c>
      <c r="E226" s="50" t="s">
        <v>89</v>
      </c>
      <c r="F226" s="51">
        <v>210</v>
      </c>
      <c r="G226" s="51">
        <v>15</v>
      </c>
      <c r="H226" s="51">
        <v>15</v>
      </c>
      <c r="I226" s="56">
        <v>5</v>
      </c>
      <c r="J226" s="51">
        <v>220</v>
      </c>
      <c r="K226" s="76">
        <v>71.209999999999994</v>
      </c>
      <c r="L226" s="39"/>
    </row>
    <row r="227" spans="1:12" ht="15" x14ac:dyDescent="0.25">
      <c r="A227" s="23"/>
      <c r="B227" s="15"/>
      <c r="C227" s="11"/>
      <c r="D227" s="7" t="s">
        <v>21</v>
      </c>
      <c r="E227" s="52" t="s">
        <v>51</v>
      </c>
      <c r="F227" s="53">
        <v>200</v>
      </c>
      <c r="G227" s="53">
        <v>4</v>
      </c>
      <c r="H227" s="53">
        <v>3</v>
      </c>
      <c r="I227" s="57">
        <v>16</v>
      </c>
      <c r="J227" s="53">
        <v>104</v>
      </c>
      <c r="K227" s="71">
        <v>382</v>
      </c>
      <c r="L227" s="42"/>
    </row>
    <row r="228" spans="1:12" ht="15" x14ac:dyDescent="0.25">
      <c r="A228" s="23"/>
      <c r="B228" s="15"/>
      <c r="C228" s="11"/>
      <c r="D228" s="7" t="s">
        <v>22</v>
      </c>
      <c r="E228" s="52" t="s">
        <v>42</v>
      </c>
      <c r="F228" s="53">
        <v>70</v>
      </c>
      <c r="G228" s="53">
        <v>6</v>
      </c>
      <c r="H228" s="53">
        <v>1</v>
      </c>
      <c r="I228" s="57">
        <v>36</v>
      </c>
      <c r="J228" s="53">
        <v>175</v>
      </c>
      <c r="K228" s="71" t="s">
        <v>44</v>
      </c>
      <c r="L228" s="42"/>
    </row>
    <row r="229" spans="1:12" ht="15" x14ac:dyDescent="0.25">
      <c r="A229" s="23"/>
      <c r="B229" s="15"/>
      <c r="C229" s="11"/>
      <c r="D229" s="7" t="s">
        <v>23</v>
      </c>
      <c r="E229" s="52" t="s">
        <v>111</v>
      </c>
      <c r="F229" s="53">
        <v>150</v>
      </c>
      <c r="G229" s="53">
        <v>0</v>
      </c>
      <c r="H229" s="53">
        <v>1</v>
      </c>
      <c r="I229" s="57">
        <v>15</v>
      </c>
      <c r="J229" s="53">
        <v>70</v>
      </c>
      <c r="K229" s="71" t="s">
        <v>90</v>
      </c>
      <c r="L229" s="42"/>
    </row>
    <row r="230" spans="1:12" ht="15" x14ac:dyDescent="0.25">
      <c r="A230" s="23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5" x14ac:dyDescent="0.25">
      <c r="A231" s="23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>
        <v>97.74</v>
      </c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SUM(F226:F231)</f>
        <v>630</v>
      </c>
      <c r="G232" s="19">
        <f>SUM(G226:G231)</f>
        <v>25</v>
      </c>
      <c r="H232" s="19">
        <f>SUM(H226:H231)</f>
        <v>20</v>
      </c>
      <c r="I232" s="19">
        <f>SUM(I226:I231)</f>
        <v>72</v>
      </c>
      <c r="J232" s="19">
        <f>SUM(J226:J231)</f>
        <v>569</v>
      </c>
      <c r="K232" s="25"/>
      <c r="L232" s="19">
        <f>SUM(L226:L231)</f>
        <v>97.74</v>
      </c>
    </row>
    <row r="233" spans="1:12" ht="15" x14ac:dyDescent="0.25">
      <c r="A233" s="26">
        <v>3</v>
      </c>
      <c r="B233" s="13">
        <f>B226</f>
        <v>3</v>
      </c>
      <c r="C233" s="10" t="s">
        <v>24</v>
      </c>
      <c r="D233" s="7" t="s">
        <v>25</v>
      </c>
      <c r="E233" s="64" t="s">
        <v>183</v>
      </c>
      <c r="F233" s="65">
        <v>60</v>
      </c>
      <c r="G233" s="65">
        <v>1</v>
      </c>
      <c r="H233" s="65">
        <v>4</v>
      </c>
      <c r="I233" s="69">
        <v>5</v>
      </c>
      <c r="J233" s="65">
        <v>56</v>
      </c>
      <c r="K233" s="70">
        <v>52</v>
      </c>
      <c r="L233" s="42"/>
    </row>
    <row r="234" spans="1:12" ht="30" x14ac:dyDescent="0.25">
      <c r="A234" s="23"/>
      <c r="B234" s="15"/>
      <c r="C234" s="11"/>
      <c r="D234" s="7" t="s">
        <v>26</v>
      </c>
      <c r="E234" s="52" t="s">
        <v>104</v>
      </c>
      <c r="F234" s="53">
        <v>200</v>
      </c>
      <c r="G234" s="53">
        <v>4</v>
      </c>
      <c r="H234" s="53">
        <v>6</v>
      </c>
      <c r="I234" s="57">
        <v>14</v>
      </c>
      <c r="J234" s="53">
        <v>121</v>
      </c>
      <c r="K234" s="71">
        <v>96</v>
      </c>
      <c r="L234" s="42"/>
    </row>
    <row r="235" spans="1:12" ht="15" x14ac:dyDescent="0.25">
      <c r="A235" s="23"/>
      <c r="B235" s="15"/>
      <c r="C235" s="11"/>
      <c r="D235" s="7" t="s">
        <v>27</v>
      </c>
      <c r="E235" s="52" t="s">
        <v>152</v>
      </c>
      <c r="F235" s="53">
        <v>90</v>
      </c>
      <c r="G235" s="53">
        <v>10</v>
      </c>
      <c r="H235" s="53">
        <v>9</v>
      </c>
      <c r="I235" s="57">
        <v>20</v>
      </c>
      <c r="J235" s="53">
        <v>207</v>
      </c>
      <c r="K235" s="71">
        <v>232</v>
      </c>
      <c r="L235" s="42"/>
    </row>
    <row r="236" spans="1:12" ht="15" x14ac:dyDescent="0.25">
      <c r="A236" s="23"/>
      <c r="B236" s="15"/>
      <c r="C236" s="11"/>
      <c r="D236" s="7" t="s">
        <v>28</v>
      </c>
      <c r="E236" s="52" t="s">
        <v>91</v>
      </c>
      <c r="F236" s="53">
        <v>150</v>
      </c>
      <c r="G236" s="53">
        <v>3</v>
      </c>
      <c r="H236" s="53">
        <v>4</v>
      </c>
      <c r="I236" s="57">
        <v>24</v>
      </c>
      <c r="J236" s="53">
        <v>145</v>
      </c>
      <c r="K236" s="71" t="s">
        <v>55</v>
      </c>
      <c r="L236" s="42"/>
    </row>
    <row r="237" spans="1:12" ht="15" x14ac:dyDescent="0.25">
      <c r="A237" s="23"/>
      <c r="B237" s="15"/>
      <c r="C237" s="11"/>
      <c r="D237" s="7" t="s">
        <v>29</v>
      </c>
      <c r="E237" s="52" t="s">
        <v>134</v>
      </c>
      <c r="F237" s="53">
        <v>200</v>
      </c>
      <c r="G237" s="53">
        <v>1</v>
      </c>
      <c r="H237" s="53">
        <v>0</v>
      </c>
      <c r="I237" s="57">
        <v>20</v>
      </c>
      <c r="J237" s="53">
        <v>92</v>
      </c>
      <c r="K237" s="71">
        <v>389</v>
      </c>
      <c r="L237" s="42"/>
    </row>
    <row r="238" spans="1:12" ht="15" x14ac:dyDescent="0.25">
      <c r="A238" s="23"/>
      <c r="B238" s="15"/>
      <c r="C238" s="11"/>
      <c r="D238" s="7" t="s">
        <v>30</v>
      </c>
      <c r="E238" s="52" t="s">
        <v>88</v>
      </c>
      <c r="F238" s="53">
        <v>30</v>
      </c>
      <c r="G238" s="53">
        <v>2</v>
      </c>
      <c r="H238" s="53">
        <v>0</v>
      </c>
      <c r="I238" s="57">
        <v>16</v>
      </c>
      <c r="J238" s="53">
        <v>75</v>
      </c>
      <c r="K238" s="71" t="s">
        <v>44</v>
      </c>
      <c r="L238" s="42"/>
    </row>
    <row r="239" spans="1:12" ht="15" x14ac:dyDescent="0.25">
      <c r="A239" s="23"/>
      <c r="B239" s="15"/>
      <c r="C239" s="11"/>
      <c r="D239" s="7" t="s">
        <v>31</v>
      </c>
      <c r="E239" s="52" t="s">
        <v>43</v>
      </c>
      <c r="F239" s="53">
        <v>40</v>
      </c>
      <c r="G239" s="53">
        <v>2</v>
      </c>
      <c r="H239" s="53">
        <v>0</v>
      </c>
      <c r="I239" s="57">
        <v>17</v>
      </c>
      <c r="J239" s="53">
        <v>80</v>
      </c>
      <c r="K239" s="71" t="s">
        <v>44</v>
      </c>
      <c r="L239" s="42"/>
    </row>
    <row r="240" spans="1:12" ht="15" x14ac:dyDescent="0.25">
      <c r="A240" s="23"/>
      <c r="B240" s="15"/>
      <c r="C240" s="11"/>
      <c r="D240" s="6"/>
      <c r="E240" s="41"/>
      <c r="F240" s="42"/>
      <c r="G240" s="42"/>
      <c r="H240" s="42"/>
      <c r="I240" s="42"/>
      <c r="J240" s="42"/>
      <c r="K240" s="43"/>
      <c r="L240" s="42"/>
    </row>
    <row r="241" spans="1:12" ht="15" x14ac:dyDescent="0.25">
      <c r="A241" s="23"/>
      <c r="B241" s="15"/>
      <c r="C241" s="11"/>
      <c r="D241" s="6"/>
      <c r="E241" s="41"/>
      <c r="F241" s="42"/>
      <c r="G241" s="42"/>
      <c r="H241" s="42"/>
      <c r="I241" s="42"/>
      <c r="J241" s="42"/>
      <c r="K241" s="43"/>
      <c r="L241" s="42">
        <v>97.74</v>
      </c>
    </row>
    <row r="242" spans="1:12" ht="15" x14ac:dyDescent="0.25">
      <c r="A242" s="24"/>
      <c r="B242" s="17"/>
      <c r="C242" s="8"/>
      <c r="D242" s="18" t="s">
        <v>32</v>
      </c>
      <c r="E242" s="9"/>
      <c r="F242" s="19">
        <f>SUM(F233:F241)</f>
        <v>770</v>
      </c>
      <c r="G242" s="19">
        <f t="shared" ref="G242:L242" si="78">SUM(G233:G241)</f>
        <v>23</v>
      </c>
      <c r="H242" s="19">
        <f t="shared" si="78"/>
        <v>23</v>
      </c>
      <c r="I242" s="19">
        <f t="shared" si="78"/>
        <v>116</v>
      </c>
      <c r="J242" s="19">
        <f t="shared" si="78"/>
        <v>776</v>
      </c>
      <c r="K242" s="25"/>
      <c r="L242" s="19">
        <f t="shared" si="78"/>
        <v>97.74</v>
      </c>
    </row>
    <row r="243" spans="1:12" ht="15.75" thickBot="1" x14ac:dyDescent="0.25">
      <c r="A243" s="29">
        <f>A226</f>
        <v>3</v>
      </c>
      <c r="B243" s="30">
        <f>B226</f>
        <v>3</v>
      </c>
      <c r="C243" s="89" t="s">
        <v>4</v>
      </c>
      <c r="D243" s="90"/>
      <c r="E243" s="31"/>
      <c r="F243" s="32">
        <f>F232+F242</f>
        <v>1400</v>
      </c>
      <c r="G243" s="32">
        <f t="shared" ref="G243:L243" si="79">G232+G242</f>
        <v>48</v>
      </c>
      <c r="H243" s="32">
        <f t="shared" si="79"/>
        <v>43</v>
      </c>
      <c r="I243" s="32">
        <f t="shared" si="79"/>
        <v>188</v>
      </c>
      <c r="J243" s="32">
        <f t="shared" si="79"/>
        <v>1345</v>
      </c>
      <c r="K243" s="32"/>
      <c r="L243" s="32">
        <f t="shared" si="79"/>
        <v>195.48</v>
      </c>
    </row>
    <row r="244" spans="1:12" ht="30" x14ac:dyDescent="0.25">
      <c r="A244" s="20">
        <v>3</v>
      </c>
      <c r="B244" s="21">
        <v>4</v>
      </c>
      <c r="C244" s="22" t="s">
        <v>19</v>
      </c>
      <c r="D244" s="5" t="s">
        <v>20</v>
      </c>
      <c r="E244" s="50" t="s">
        <v>187</v>
      </c>
      <c r="F244" s="51">
        <v>320</v>
      </c>
      <c r="G244" s="51">
        <v>21</v>
      </c>
      <c r="H244" s="51">
        <v>22</v>
      </c>
      <c r="I244" s="56">
        <v>52</v>
      </c>
      <c r="J244" s="51">
        <v>454</v>
      </c>
      <c r="K244" s="76" t="s">
        <v>188</v>
      </c>
      <c r="L244" s="39"/>
    </row>
    <row r="245" spans="1:12" ht="15" x14ac:dyDescent="0.25">
      <c r="A245" s="23"/>
      <c r="B245" s="15"/>
      <c r="C245" s="11"/>
      <c r="D245" s="7" t="s">
        <v>21</v>
      </c>
      <c r="E245" s="52" t="s">
        <v>56</v>
      </c>
      <c r="F245" s="53">
        <v>200</v>
      </c>
      <c r="G245" s="53">
        <v>2</v>
      </c>
      <c r="H245" s="53">
        <v>1</v>
      </c>
      <c r="I245" s="57">
        <v>12</v>
      </c>
      <c r="J245" s="53">
        <v>68</v>
      </c>
      <c r="K245" s="71">
        <v>378</v>
      </c>
      <c r="L245" s="42"/>
    </row>
    <row r="246" spans="1:12" ht="15" x14ac:dyDescent="0.25">
      <c r="A246" s="23"/>
      <c r="B246" s="15"/>
      <c r="C246" s="11"/>
      <c r="D246" s="7" t="s">
        <v>22</v>
      </c>
      <c r="E246" s="52" t="s">
        <v>42</v>
      </c>
      <c r="F246" s="53">
        <v>30</v>
      </c>
      <c r="G246" s="53">
        <v>2</v>
      </c>
      <c r="H246" s="53">
        <v>0</v>
      </c>
      <c r="I246" s="57">
        <v>16</v>
      </c>
      <c r="J246" s="53">
        <v>75</v>
      </c>
      <c r="K246" s="71" t="s">
        <v>44</v>
      </c>
      <c r="L246" s="42"/>
    </row>
    <row r="247" spans="1:12" ht="15" x14ac:dyDescent="0.25">
      <c r="A247" s="23"/>
      <c r="B247" s="15"/>
      <c r="C247" s="11"/>
      <c r="D247" s="7" t="s">
        <v>23</v>
      </c>
      <c r="E247" s="52"/>
      <c r="F247" s="53"/>
      <c r="G247" s="53"/>
      <c r="H247" s="53"/>
      <c r="I247" s="57"/>
      <c r="J247" s="53"/>
      <c r="K247" s="43"/>
      <c r="L247" s="42"/>
    </row>
    <row r="248" spans="1:12" ht="15" x14ac:dyDescent="0.25">
      <c r="A248" s="23"/>
      <c r="B248" s="15"/>
      <c r="C248" s="11"/>
      <c r="D248" s="6"/>
      <c r="E248" s="41"/>
      <c r="F248" s="42"/>
      <c r="G248" s="42"/>
      <c r="H248" s="42"/>
      <c r="I248" s="42"/>
      <c r="J248" s="42"/>
      <c r="K248" s="43"/>
      <c r="L248" s="42"/>
    </row>
    <row r="249" spans="1:12" ht="15" x14ac:dyDescent="0.25">
      <c r="A249" s="23"/>
      <c r="B249" s="15"/>
      <c r="C249" s="11"/>
      <c r="D249" s="6"/>
      <c r="E249" s="41"/>
      <c r="F249" s="42"/>
      <c r="G249" s="42"/>
      <c r="H249" s="42"/>
      <c r="I249" s="42"/>
      <c r="J249" s="42"/>
      <c r="K249" s="43"/>
      <c r="L249" s="42">
        <v>97.74</v>
      </c>
    </row>
    <row r="250" spans="1:12" ht="15" x14ac:dyDescent="0.25">
      <c r="A250" s="24"/>
      <c r="B250" s="17"/>
      <c r="C250" s="8"/>
      <c r="D250" s="18" t="s">
        <v>32</v>
      </c>
      <c r="E250" s="9"/>
      <c r="F250" s="19">
        <f>SUM(F244:F249)</f>
        <v>550</v>
      </c>
      <c r="G250" s="19">
        <f>SUM(G244:G249)</f>
        <v>25</v>
      </c>
      <c r="H250" s="19">
        <f>SUM(H244:H249)</f>
        <v>23</v>
      </c>
      <c r="I250" s="19">
        <f>SUM(I244:I249)</f>
        <v>80</v>
      </c>
      <c r="J250" s="19">
        <f>SUM(J244:J249)</f>
        <v>597</v>
      </c>
      <c r="K250" s="25"/>
      <c r="L250" s="19">
        <f>SUM(L244:L249)</f>
        <v>97.74</v>
      </c>
    </row>
    <row r="251" spans="1:12" ht="15" x14ac:dyDescent="0.25">
      <c r="A251" s="26">
        <v>3</v>
      </c>
      <c r="B251" s="13">
        <f>B244</f>
        <v>4</v>
      </c>
      <c r="C251" s="10" t="s">
        <v>24</v>
      </c>
      <c r="D251" s="7" t="s">
        <v>25</v>
      </c>
      <c r="E251" s="64" t="s">
        <v>58</v>
      </c>
      <c r="F251" s="65">
        <v>60</v>
      </c>
      <c r="G251" s="65">
        <v>1</v>
      </c>
      <c r="H251" s="65">
        <v>3</v>
      </c>
      <c r="I251" s="69">
        <v>6</v>
      </c>
      <c r="J251" s="65">
        <v>55</v>
      </c>
      <c r="K251" s="70">
        <v>67</v>
      </c>
      <c r="L251" s="42"/>
    </row>
    <row r="252" spans="1:12" ht="15" x14ac:dyDescent="0.25">
      <c r="A252" s="23"/>
      <c r="B252" s="15"/>
      <c r="C252" s="11"/>
      <c r="D252" s="7" t="s">
        <v>26</v>
      </c>
      <c r="E252" s="52" t="s">
        <v>153</v>
      </c>
      <c r="F252" s="53">
        <v>210</v>
      </c>
      <c r="G252" s="53">
        <v>3</v>
      </c>
      <c r="H252" s="53">
        <v>6</v>
      </c>
      <c r="I252" s="57">
        <v>9</v>
      </c>
      <c r="J252" s="53">
        <v>104</v>
      </c>
      <c r="K252" s="71">
        <v>99</v>
      </c>
      <c r="L252" s="42"/>
    </row>
    <row r="253" spans="1:12" ht="15" x14ac:dyDescent="0.25">
      <c r="A253" s="23"/>
      <c r="B253" s="15"/>
      <c r="C253" s="11"/>
      <c r="D253" s="7" t="s">
        <v>27</v>
      </c>
      <c r="E253" s="52" t="s">
        <v>92</v>
      </c>
      <c r="F253" s="53">
        <v>90</v>
      </c>
      <c r="G253" s="53">
        <v>14</v>
      </c>
      <c r="H253" s="53">
        <v>12</v>
      </c>
      <c r="I253" s="57">
        <v>5</v>
      </c>
      <c r="J253" s="53">
        <v>186</v>
      </c>
      <c r="K253" s="71">
        <v>290</v>
      </c>
      <c r="L253" s="42"/>
    </row>
    <row r="254" spans="1:12" ht="15" x14ac:dyDescent="0.25">
      <c r="A254" s="23"/>
      <c r="B254" s="15"/>
      <c r="C254" s="11"/>
      <c r="D254" s="7" t="s">
        <v>28</v>
      </c>
      <c r="E254" s="52" t="s">
        <v>93</v>
      </c>
      <c r="F254" s="53">
        <v>150</v>
      </c>
      <c r="G254" s="53">
        <v>4</v>
      </c>
      <c r="H254" s="53">
        <v>4</v>
      </c>
      <c r="I254" s="57">
        <v>37</v>
      </c>
      <c r="J254" s="53">
        <v>200</v>
      </c>
      <c r="K254" s="71">
        <v>171</v>
      </c>
      <c r="L254" s="42"/>
    </row>
    <row r="255" spans="1:12" ht="15" x14ac:dyDescent="0.25">
      <c r="A255" s="23"/>
      <c r="B255" s="15"/>
      <c r="C255" s="11"/>
      <c r="D255" s="7" t="s">
        <v>29</v>
      </c>
      <c r="E255" s="52" t="s">
        <v>94</v>
      </c>
      <c r="F255" s="53">
        <v>200</v>
      </c>
      <c r="G255" s="53">
        <v>0</v>
      </c>
      <c r="H255" s="53">
        <v>0</v>
      </c>
      <c r="I255" s="57">
        <v>13</v>
      </c>
      <c r="J255" s="53">
        <v>54</v>
      </c>
      <c r="K255" s="71">
        <v>342</v>
      </c>
      <c r="L255" s="42"/>
    </row>
    <row r="256" spans="1:12" ht="15" x14ac:dyDescent="0.25">
      <c r="A256" s="23"/>
      <c r="B256" s="15"/>
      <c r="C256" s="11"/>
      <c r="D256" s="7" t="s">
        <v>30</v>
      </c>
      <c r="E256" s="52" t="s">
        <v>88</v>
      </c>
      <c r="F256" s="53">
        <v>30</v>
      </c>
      <c r="G256" s="53">
        <v>2</v>
      </c>
      <c r="H256" s="53">
        <v>1</v>
      </c>
      <c r="I256" s="57">
        <v>16</v>
      </c>
      <c r="J256" s="53">
        <v>75</v>
      </c>
      <c r="K256" s="71" t="s">
        <v>44</v>
      </c>
      <c r="L256" s="42"/>
    </row>
    <row r="257" spans="1:12" ht="15" x14ac:dyDescent="0.25">
      <c r="A257" s="23"/>
      <c r="B257" s="15"/>
      <c r="C257" s="11"/>
      <c r="D257" s="7" t="s">
        <v>31</v>
      </c>
      <c r="E257" s="52" t="s">
        <v>43</v>
      </c>
      <c r="F257" s="53">
        <v>40</v>
      </c>
      <c r="G257" s="53">
        <v>2</v>
      </c>
      <c r="H257" s="53">
        <v>0</v>
      </c>
      <c r="I257" s="57">
        <v>17</v>
      </c>
      <c r="J257" s="53">
        <v>80</v>
      </c>
      <c r="K257" s="71" t="s">
        <v>44</v>
      </c>
      <c r="L257" s="42"/>
    </row>
    <row r="258" spans="1:12" ht="15" x14ac:dyDescent="0.25">
      <c r="A258" s="23"/>
      <c r="B258" s="15"/>
      <c r="C258" s="11"/>
      <c r="D258" s="6"/>
      <c r="E258" s="41"/>
      <c r="F258" s="42"/>
      <c r="G258" s="42"/>
      <c r="H258" s="42"/>
      <c r="I258" s="42"/>
      <c r="J258" s="42"/>
      <c r="K258" s="43"/>
      <c r="L258" s="42"/>
    </row>
    <row r="259" spans="1:12" ht="15" x14ac:dyDescent="0.25">
      <c r="A259" s="23"/>
      <c r="B259" s="15"/>
      <c r="C259" s="11"/>
      <c r="D259" s="6"/>
      <c r="E259" s="41"/>
      <c r="F259" s="42"/>
      <c r="G259" s="42"/>
      <c r="H259" s="42"/>
      <c r="I259" s="42"/>
      <c r="J259" s="42"/>
      <c r="K259" s="43"/>
      <c r="L259" s="42">
        <v>97.74</v>
      </c>
    </row>
    <row r="260" spans="1:12" ht="15" x14ac:dyDescent="0.25">
      <c r="A260" s="24"/>
      <c r="B260" s="17"/>
      <c r="C260" s="8"/>
      <c r="D260" s="18" t="s">
        <v>32</v>
      </c>
      <c r="E260" s="9"/>
      <c r="F260" s="19">
        <f>SUM(F251:F259)</f>
        <v>780</v>
      </c>
      <c r="G260" s="19">
        <f t="shared" ref="G260:L260" si="80">SUM(G251:G259)</f>
        <v>26</v>
      </c>
      <c r="H260" s="19">
        <f t="shared" si="80"/>
        <v>26</v>
      </c>
      <c r="I260" s="19">
        <f t="shared" si="80"/>
        <v>103</v>
      </c>
      <c r="J260" s="19">
        <f t="shared" si="80"/>
        <v>754</v>
      </c>
      <c r="K260" s="25"/>
      <c r="L260" s="19">
        <f t="shared" si="80"/>
        <v>97.74</v>
      </c>
    </row>
    <row r="261" spans="1:12" ht="15.75" thickBot="1" x14ac:dyDescent="0.25">
      <c r="A261" s="29">
        <f>A244</f>
        <v>3</v>
      </c>
      <c r="B261" s="30">
        <f>B244</f>
        <v>4</v>
      </c>
      <c r="C261" s="89" t="s">
        <v>4</v>
      </c>
      <c r="D261" s="90"/>
      <c r="E261" s="31"/>
      <c r="F261" s="32">
        <f>F250+F260</f>
        <v>1330</v>
      </c>
      <c r="G261" s="32">
        <f t="shared" ref="G261:L261" si="81">G250+G260</f>
        <v>51</v>
      </c>
      <c r="H261" s="32">
        <f t="shared" si="81"/>
        <v>49</v>
      </c>
      <c r="I261" s="32">
        <f t="shared" si="81"/>
        <v>183</v>
      </c>
      <c r="J261" s="32">
        <f t="shared" si="81"/>
        <v>1351</v>
      </c>
      <c r="K261" s="32"/>
      <c r="L261" s="32">
        <f t="shared" si="81"/>
        <v>195.48</v>
      </c>
    </row>
    <row r="262" spans="1:12" ht="15" x14ac:dyDescent="0.25">
      <c r="A262" s="20">
        <v>3</v>
      </c>
      <c r="B262" s="21">
        <v>5</v>
      </c>
      <c r="C262" s="22" t="s">
        <v>19</v>
      </c>
      <c r="D262" s="5" t="s">
        <v>20</v>
      </c>
      <c r="E262" s="50" t="s">
        <v>154</v>
      </c>
      <c r="F262" s="51">
        <v>150</v>
      </c>
      <c r="G262" s="51">
        <v>17</v>
      </c>
      <c r="H262" s="51">
        <v>16</v>
      </c>
      <c r="I262" s="56">
        <v>52</v>
      </c>
      <c r="J262" s="51">
        <v>417</v>
      </c>
      <c r="K262" s="76">
        <v>222</v>
      </c>
      <c r="L262" s="39"/>
    </row>
    <row r="263" spans="1:12" ht="15" x14ac:dyDescent="0.25">
      <c r="A263" s="23"/>
      <c r="B263" s="15"/>
      <c r="C263" s="11"/>
      <c r="D263" s="7" t="s">
        <v>21</v>
      </c>
      <c r="E263" s="52" t="s">
        <v>61</v>
      </c>
      <c r="F263" s="53">
        <v>200</v>
      </c>
      <c r="G263" s="53">
        <v>0</v>
      </c>
      <c r="H263" s="53">
        <v>0</v>
      </c>
      <c r="I263" s="57">
        <v>12</v>
      </c>
      <c r="J263" s="53">
        <v>54</v>
      </c>
      <c r="K263" s="71">
        <v>376</v>
      </c>
      <c r="L263" s="42"/>
    </row>
    <row r="264" spans="1:12" ht="15" x14ac:dyDescent="0.25">
      <c r="A264" s="23"/>
      <c r="B264" s="15"/>
      <c r="C264" s="11"/>
      <c r="D264" s="7" t="s">
        <v>22</v>
      </c>
      <c r="E264" s="52" t="s">
        <v>42</v>
      </c>
      <c r="F264" s="53">
        <v>40</v>
      </c>
      <c r="G264" s="53">
        <v>3</v>
      </c>
      <c r="H264" s="53">
        <v>0</v>
      </c>
      <c r="I264" s="57">
        <v>21</v>
      </c>
      <c r="J264" s="53">
        <v>100</v>
      </c>
      <c r="K264" s="71" t="s">
        <v>44</v>
      </c>
      <c r="L264" s="42"/>
    </row>
    <row r="265" spans="1:12" ht="15" x14ac:dyDescent="0.25">
      <c r="A265" s="23"/>
      <c r="B265" s="15"/>
      <c r="C265" s="11"/>
      <c r="D265" s="7" t="s">
        <v>23</v>
      </c>
      <c r="E265" s="52" t="s">
        <v>108</v>
      </c>
      <c r="F265" s="53">
        <v>150</v>
      </c>
      <c r="G265" s="53">
        <v>1</v>
      </c>
      <c r="H265" s="53">
        <v>1</v>
      </c>
      <c r="I265" s="57">
        <v>15</v>
      </c>
      <c r="J265" s="53">
        <v>71</v>
      </c>
      <c r="K265" s="71">
        <v>338</v>
      </c>
      <c r="L265" s="42"/>
    </row>
    <row r="266" spans="1:12" ht="15" x14ac:dyDescent="0.25">
      <c r="A266" s="23"/>
      <c r="B266" s="15"/>
      <c r="C266" s="11"/>
      <c r="D266" s="6"/>
      <c r="E266" s="41"/>
      <c r="F266" s="42"/>
      <c r="G266" s="42"/>
      <c r="H266" s="42"/>
      <c r="I266" s="42"/>
      <c r="J266" s="42"/>
      <c r="K266" s="43"/>
      <c r="L266" s="42"/>
    </row>
    <row r="267" spans="1:12" ht="15" x14ac:dyDescent="0.25">
      <c r="A267" s="23"/>
      <c r="B267" s="15"/>
      <c r="C267" s="11"/>
      <c r="D267" s="6"/>
      <c r="E267" s="41"/>
      <c r="F267" s="42"/>
      <c r="G267" s="42"/>
      <c r="H267" s="42"/>
      <c r="I267" s="42"/>
      <c r="J267" s="42"/>
      <c r="K267" s="43"/>
      <c r="L267" s="42">
        <v>97.74</v>
      </c>
    </row>
    <row r="268" spans="1:12" ht="15" x14ac:dyDescent="0.25">
      <c r="A268" s="24"/>
      <c r="B268" s="17"/>
      <c r="C268" s="8"/>
      <c r="D268" s="18" t="s">
        <v>32</v>
      </c>
      <c r="E268" s="9"/>
      <c r="F268" s="19">
        <f>SUM(F262:F267)</f>
        <v>540</v>
      </c>
      <c r="G268" s="19">
        <f>SUM(G262:G267)</f>
        <v>21</v>
      </c>
      <c r="H268" s="19">
        <f>SUM(H262:H267)</f>
        <v>17</v>
      </c>
      <c r="I268" s="19">
        <f>SUM(I262:I267)</f>
        <v>100</v>
      </c>
      <c r="J268" s="19">
        <f>SUM(J262:J267)</f>
        <v>642</v>
      </c>
      <c r="K268" s="25"/>
      <c r="L268" s="19">
        <f>SUM(L262:L267)</f>
        <v>97.74</v>
      </c>
    </row>
    <row r="269" spans="1:12" ht="15" x14ac:dyDescent="0.25">
      <c r="A269" s="26">
        <v>3</v>
      </c>
      <c r="B269" s="13">
        <f>B262</f>
        <v>5</v>
      </c>
      <c r="C269" s="10" t="s">
        <v>24</v>
      </c>
      <c r="D269" s="7" t="s">
        <v>25</v>
      </c>
      <c r="E269" s="64" t="s">
        <v>189</v>
      </c>
      <c r="F269" s="65">
        <v>60</v>
      </c>
      <c r="G269" s="65">
        <v>2</v>
      </c>
      <c r="H269" s="65">
        <v>7</v>
      </c>
      <c r="I269" s="69">
        <v>4</v>
      </c>
      <c r="J269" s="65">
        <v>92</v>
      </c>
      <c r="K269" s="70" t="s">
        <v>173</v>
      </c>
      <c r="L269" s="42"/>
    </row>
    <row r="270" spans="1:12" ht="15" x14ac:dyDescent="0.25">
      <c r="A270" s="23"/>
      <c r="B270" s="15"/>
      <c r="C270" s="11"/>
      <c r="D270" s="7" t="s">
        <v>26</v>
      </c>
      <c r="E270" s="52" t="s">
        <v>155</v>
      </c>
      <c r="F270" s="53">
        <v>200</v>
      </c>
      <c r="G270" s="53">
        <v>8</v>
      </c>
      <c r="H270" s="53">
        <v>6</v>
      </c>
      <c r="I270" s="57">
        <v>13</v>
      </c>
      <c r="J270" s="53">
        <v>133</v>
      </c>
      <c r="K270" s="71">
        <v>104</v>
      </c>
      <c r="L270" s="42"/>
    </row>
    <row r="271" spans="1:12" ht="15" x14ac:dyDescent="0.25">
      <c r="A271" s="23"/>
      <c r="B271" s="15"/>
      <c r="C271" s="11"/>
      <c r="D271" s="7" t="s">
        <v>27</v>
      </c>
      <c r="E271" s="84" t="s">
        <v>194</v>
      </c>
      <c r="F271" s="53">
        <v>110</v>
      </c>
      <c r="G271" s="53">
        <v>12</v>
      </c>
      <c r="H271" s="53">
        <v>10</v>
      </c>
      <c r="I271" s="57">
        <v>7</v>
      </c>
      <c r="J271" s="53">
        <v>163</v>
      </c>
      <c r="K271" s="71" t="s">
        <v>65</v>
      </c>
      <c r="L271" s="42"/>
    </row>
    <row r="272" spans="1:12" ht="15" x14ac:dyDescent="0.25">
      <c r="A272" s="23"/>
      <c r="B272" s="15"/>
      <c r="C272" s="11"/>
      <c r="D272" s="7" t="s">
        <v>28</v>
      </c>
      <c r="E272" s="52" t="s">
        <v>63</v>
      </c>
      <c r="F272" s="53">
        <v>150</v>
      </c>
      <c r="G272" s="53">
        <v>3</v>
      </c>
      <c r="H272" s="53">
        <v>6</v>
      </c>
      <c r="I272" s="57">
        <v>20</v>
      </c>
      <c r="J272" s="53">
        <v>150</v>
      </c>
      <c r="K272" s="71">
        <v>125</v>
      </c>
      <c r="L272" s="42"/>
    </row>
    <row r="273" spans="1:12" ht="15" x14ac:dyDescent="0.25">
      <c r="A273" s="23"/>
      <c r="B273" s="15"/>
      <c r="C273" s="11"/>
      <c r="D273" s="7" t="s">
        <v>29</v>
      </c>
      <c r="E273" s="52" t="s">
        <v>64</v>
      </c>
      <c r="F273" s="53">
        <v>200</v>
      </c>
      <c r="G273" s="53">
        <v>0</v>
      </c>
      <c r="H273" s="53">
        <v>0</v>
      </c>
      <c r="I273" s="57">
        <v>11</v>
      </c>
      <c r="J273" s="53">
        <v>44</v>
      </c>
      <c r="K273" s="71" t="s">
        <v>66</v>
      </c>
      <c r="L273" s="42"/>
    </row>
    <row r="274" spans="1:12" ht="15" x14ac:dyDescent="0.25">
      <c r="A274" s="23"/>
      <c r="B274" s="15"/>
      <c r="C274" s="11"/>
      <c r="D274" s="7" t="s">
        <v>30</v>
      </c>
      <c r="E274" s="52" t="s">
        <v>88</v>
      </c>
      <c r="F274" s="53">
        <v>30</v>
      </c>
      <c r="G274" s="53">
        <v>2</v>
      </c>
      <c r="H274" s="53">
        <v>1</v>
      </c>
      <c r="I274" s="57">
        <v>17</v>
      </c>
      <c r="J274" s="53">
        <v>81</v>
      </c>
      <c r="K274" s="71" t="s">
        <v>44</v>
      </c>
      <c r="L274" s="42"/>
    </row>
    <row r="275" spans="1:12" ht="15" x14ac:dyDescent="0.25">
      <c r="A275" s="23"/>
      <c r="B275" s="15"/>
      <c r="C275" s="11"/>
      <c r="D275" s="7" t="s">
        <v>31</v>
      </c>
      <c r="E275" s="52" t="s">
        <v>43</v>
      </c>
      <c r="F275" s="53">
        <v>40</v>
      </c>
      <c r="G275" s="53">
        <v>2</v>
      </c>
      <c r="H275" s="53">
        <v>0</v>
      </c>
      <c r="I275" s="57">
        <v>1</v>
      </c>
      <c r="J275" s="53">
        <v>92</v>
      </c>
      <c r="K275" s="71" t="s">
        <v>44</v>
      </c>
      <c r="L275" s="42"/>
    </row>
    <row r="276" spans="1:12" ht="15" x14ac:dyDescent="0.25">
      <c r="A276" s="23"/>
      <c r="B276" s="15"/>
      <c r="C276" s="11"/>
      <c r="D276" s="6"/>
      <c r="E276" s="41"/>
      <c r="F276" s="42"/>
      <c r="G276" s="42"/>
      <c r="H276" s="42"/>
      <c r="I276" s="42"/>
      <c r="J276" s="42"/>
      <c r="K276" s="43"/>
      <c r="L276" s="42"/>
    </row>
    <row r="277" spans="1:12" ht="15" x14ac:dyDescent="0.25">
      <c r="A277" s="23"/>
      <c r="B277" s="15"/>
      <c r="C277" s="11"/>
      <c r="D277" s="6"/>
      <c r="E277" s="41"/>
      <c r="F277" s="42"/>
      <c r="G277" s="42"/>
      <c r="H277" s="42"/>
      <c r="I277" s="42"/>
      <c r="J277" s="42"/>
      <c r="K277" s="43"/>
      <c r="L277" s="42">
        <v>97.74</v>
      </c>
    </row>
    <row r="278" spans="1:12" ht="15" x14ac:dyDescent="0.25">
      <c r="A278" s="24"/>
      <c r="B278" s="17"/>
      <c r="C278" s="8"/>
      <c r="D278" s="18" t="s">
        <v>32</v>
      </c>
      <c r="E278" s="9"/>
      <c r="F278" s="19">
        <f>SUM(F269:F277)</f>
        <v>790</v>
      </c>
      <c r="G278" s="19">
        <f t="shared" ref="G278:L278" si="82">SUM(G269:G277)</f>
        <v>29</v>
      </c>
      <c r="H278" s="19">
        <f t="shared" si="82"/>
        <v>30</v>
      </c>
      <c r="I278" s="19">
        <f t="shared" si="82"/>
        <v>73</v>
      </c>
      <c r="J278" s="19">
        <f t="shared" si="82"/>
        <v>755</v>
      </c>
      <c r="K278" s="25"/>
      <c r="L278" s="19">
        <f t="shared" si="82"/>
        <v>97.74</v>
      </c>
    </row>
    <row r="279" spans="1:12" ht="15.75" thickBot="1" x14ac:dyDescent="0.25">
      <c r="A279" s="29">
        <f>A262</f>
        <v>3</v>
      </c>
      <c r="B279" s="30">
        <f>B262</f>
        <v>5</v>
      </c>
      <c r="C279" s="89" t="s">
        <v>4</v>
      </c>
      <c r="D279" s="90"/>
      <c r="E279" s="31"/>
      <c r="F279" s="32">
        <f>F268+F278</f>
        <v>1330</v>
      </c>
      <c r="G279" s="32">
        <f t="shared" ref="G279:L279" si="83">G268+G278</f>
        <v>50</v>
      </c>
      <c r="H279" s="32">
        <f t="shared" si="83"/>
        <v>47</v>
      </c>
      <c r="I279" s="32">
        <f t="shared" si="83"/>
        <v>173</v>
      </c>
      <c r="J279" s="32">
        <f t="shared" si="83"/>
        <v>1397</v>
      </c>
      <c r="K279" s="32"/>
      <c r="L279" s="32">
        <f t="shared" si="83"/>
        <v>195.48</v>
      </c>
    </row>
    <row r="280" spans="1:12" ht="15" x14ac:dyDescent="0.25">
      <c r="A280" s="20">
        <v>4</v>
      </c>
      <c r="B280" s="21">
        <v>1</v>
      </c>
      <c r="C280" s="22" t="s">
        <v>19</v>
      </c>
      <c r="D280" s="5" t="s">
        <v>20</v>
      </c>
      <c r="E280" s="50" t="s">
        <v>129</v>
      </c>
      <c r="F280" s="51">
        <v>200</v>
      </c>
      <c r="G280" s="51">
        <v>7</v>
      </c>
      <c r="H280" s="51">
        <v>8</v>
      </c>
      <c r="I280" s="56">
        <v>36</v>
      </c>
      <c r="J280" s="51">
        <v>243</v>
      </c>
      <c r="K280" s="76">
        <v>173</v>
      </c>
      <c r="L280" s="39"/>
    </row>
    <row r="281" spans="1:12" ht="15" x14ac:dyDescent="0.25">
      <c r="A281" s="23"/>
      <c r="B281" s="15"/>
      <c r="C281" s="11"/>
      <c r="D281" s="7" t="s">
        <v>21</v>
      </c>
      <c r="E281" s="52" t="s">
        <v>38</v>
      </c>
      <c r="F281" s="53">
        <v>200</v>
      </c>
      <c r="G281" s="53">
        <v>3</v>
      </c>
      <c r="H281" s="53">
        <v>3</v>
      </c>
      <c r="I281" s="57">
        <v>16</v>
      </c>
      <c r="J281" s="53">
        <v>99</v>
      </c>
      <c r="K281" s="71">
        <v>379</v>
      </c>
      <c r="L281" s="42"/>
    </row>
    <row r="282" spans="1:12" ht="15" x14ac:dyDescent="0.25">
      <c r="A282" s="23"/>
      <c r="B282" s="15"/>
      <c r="C282" s="11"/>
      <c r="D282" s="7" t="s">
        <v>39</v>
      </c>
      <c r="E282" s="52" t="s">
        <v>156</v>
      </c>
      <c r="F282" s="53">
        <v>50</v>
      </c>
      <c r="G282" s="53">
        <v>7</v>
      </c>
      <c r="H282" s="53">
        <v>12</v>
      </c>
      <c r="I282" s="57">
        <v>10</v>
      </c>
      <c r="J282" s="53">
        <v>181</v>
      </c>
      <c r="K282" s="71" t="s">
        <v>115</v>
      </c>
      <c r="L282" s="42"/>
    </row>
    <row r="283" spans="1:12" ht="15.75" thickBot="1" x14ac:dyDescent="0.3">
      <c r="A283" s="23"/>
      <c r="B283" s="15"/>
      <c r="C283" s="11"/>
      <c r="D283" s="7" t="s">
        <v>23</v>
      </c>
      <c r="E283" s="54" t="s">
        <v>145</v>
      </c>
      <c r="F283" s="55">
        <v>100</v>
      </c>
      <c r="G283" s="55">
        <v>1</v>
      </c>
      <c r="H283" s="55">
        <v>0</v>
      </c>
      <c r="I283" s="58">
        <v>8</v>
      </c>
      <c r="J283" s="55">
        <v>38</v>
      </c>
      <c r="K283" s="62">
        <v>338</v>
      </c>
      <c r="L283" s="42"/>
    </row>
    <row r="284" spans="1:12" ht="15" x14ac:dyDescent="0.25">
      <c r="A284" s="23"/>
      <c r="B284" s="15"/>
      <c r="C284" s="11"/>
      <c r="D284" s="6"/>
      <c r="E284" s="41"/>
      <c r="F284" s="42"/>
      <c r="G284" s="42"/>
      <c r="H284" s="42"/>
      <c r="I284" s="42"/>
      <c r="J284" s="42"/>
      <c r="K284" s="43"/>
      <c r="L284" s="42"/>
    </row>
    <row r="285" spans="1:12" ht="15" x14ac:dyDescent="0.25">
      <c r="A285" s="23"/>
      <c r="B285" s="15"/>
      <c r="C285" s="11"/>
      <c r="D285" s="6"/>
      <c r="E285" s="41"/>
      <c r="F285" s="42"/>
      <c r="G285" s="42"/>
      <c r="H285" s="42"/>
      <c r="I285" s="42"/>
      <c r="J285" s="42"/>
      <c r="K285" s="43"/>
      <c r="L285" s="42">
        <v>97.74</v>
      </c>
    </row>
    <row r="286" spans="1:12" ht="15" x14ac:dyDescent="0.25">
      <c r="A286" s="24"/>
      <c r="B286" s="17"/>
      <c r="C286" s="8"/>
      <c r="D286" s="18" t="s">
        <v>32</v>
      </c>
      <c r="E286" s="9"/>
      <c r="F286" s="19">
        <f>SUM(F280:F285)</f>
        <v>550</v>
      </c>
      <c r="G286" s="19">
        <f>SUM(G280:G285)</f>
        <v>18</v>
      </c>
      <c r="H286" s="19">
        <f>SUM(H280:H285)</f>
        <v>23</v>
      </c>
      <c r="I286" s="19">
        <f>SUM(I280:I285)</f>
        <v>70</v>
      </c>
      <c r="J286" s="19">
        <f>SUM(J280:J285)</f>
        <v>561</v>
      </c>
      <c r="K286" s="25"/>
      <c r="L286" s="19">
        <f>SUM(L280:L285)</f>
        <v>97.74</v>
      </c>
    </row>
    <row r="287" spans="1:12" ht="15" x14ac:dyDescent="0.25">
      <c r="A287" s="26">
        <v>4</v>
      </c>
      <c r="B287" s="13">
        <f>B280</f>
        <v>1</v>
      </c>
      <c r="C287" s="10" t="s">
        <v>24</v>
      </c>
      <c r="D287" s="7" t="s">
        <v>25</v>
      </c>
      <c r="E287" s="64" t="s">
        <v>175</v>
      </c>
      <c r="F287" s="65">
        <v>60</v>
      </c>
      <c r="G287" s="65">
        <v>1</v>
      </c>
      <c r="H287" s="65">
        <v>4</v>
      </c>
      <c r="I287" s="69">
        <v>6</v>
      </c>
      <c r="J287" s="65">
        <v>62</v>
      </c>
      <c r="K287" s="70">
        <v>54</v>
      </c>
      <c r="L287" s="42"/>
    </row>
    <row r="288" spans="1:12" ht="30" x14ac:dyDescent="0.25">
      <c r="A288" s="23"/>
      <c r="B288" s="15"/>
      <c r="C288" s="11"/>
      <c r="D288" s="7" t="s">
        <v>26</v>
      </c>
      <c r="E288" s="52" t="s">
        <v>95</v>
      </c>
      <c r="F288" s="53">
        <v>210</v>
      </c>
      <c r="G288" s="53">
        <v>4</v>
      </c>
      <c r="H288" s="53">
        <v>6</v>
      </c>
      <c r="I288" s="57">
        <v>10</v>
      </c>
      <c r="J288" s="53">
        <v>111</v>
      </c>
      <c r="K288" s="71">
        <v>88</v>
      </c>
      <c r="L288" s="42"/>
    </row>
    <row r="289" spans="1:12" ht="15" x14ac:dyDescent="0.25">
      <c r="A289" s="23"/>
      <c r="B289" s="15"/>
      <c r="C289" s="11"/>
      <c r="D289" s="7" t="s">
        <v>27</v>
      </c>
      <c r="E289" s="52" t="s">
        <v>157</v>
      </c>
      <c r="F289" s="53">
        <v>90</v>
      </c>
      <c r="G289" s="53">
        <v>13</v>
      </c>
      <c r="H289" s="53">
        <v>11</v>
      </c>
      <c r="I289" s="57">
        <v>4</v>
      </c>
      <c r="J289" s="53">
        <v>165</v>
      </c>
      <c r="K289" s="71">
        <v>290</v>
      </c>
      <c r="L289" s="42"/>
    </row>
    <row r="290" spans="1:12" ht="15" x14ac:dyDescent="0.25">
      <c r="A290" s="23"/>
      <c r="B290" s="15"/>
      <c r="C290" s="11"/>
      <c r="D290" s="7" t="s">
        <v>28</v>
      </c>
      <c r="E290" s="52" t="s">
        <v>96</v>
      </c>
      <c r="F290" s="53">
        <v>150</v>
      </c>
      <c r="G290" s="53">
        <v>6</v>
      </c>
      <c r="H290" s="53">
        <v>4</v>
      </c>
      <c r="I290" s="57">
        <v>35</v>
      </c>
      <c r="J290" s="53">
        <v>202</v>
      </c>
      <c r="K290" s="71">
        <v>202</v>
      </c>
      <c r="L290" s="42"/>
    </row>
    <row r="291" spans="1:12" ht="15" x14ac:dyDescent="0.25">
      <c r="A291" s="23"/>
      <c r="B291" s="15"/>
      <c r="C291" s="11"/>
      <c r="D291" s="7" t="s">
        <v>29</v>
      </c>
      <c r="E291" s="52" t="s">
        <v>67</v>
      </c>
      <c r="F291" s="53">
        <v>200</v>
      </c>
      <c r="G291" s="53">
        <v>0</v>
      </c>
      <c r="H291" s="53">
        <v>0</v>
      </c>
      <c r="I291" s="57">
        <v>22</v>
      </c>
      <c r="J291" s="53">
        <v>86</v>
      </c>
      <c r="K291" s="71">
        <v>348</v>
      </c>
      <c r="L291" s="42"/>
    </row>
    <row r="292" spans="1:12" ht="15" x14ac:dyDescent="0.25">
      <c r="A292" s="23"/>
      <c r="B292" s="15"/>
      <c r="C292" s="11"/>
      <c r="D292" s="7" t="s">
        <v>30</v>
      </c>
      <c r="E292" s="52" t="s">
        <v>88</v>
      </c>
      <c r="F292" s="53">
        <v>30</v>
      </c>
      <c r="G292" s="53">
        <v>2</v>
      </c>
      <c r="H292" s="53">
        <v>0</v>
      </c>
      <c r="I292" s="57">
        <v>16</v>
      </c>
      <c r="J292" s="53">
        <v>75</v>
      </c>
      <c r="K292" s="71" t="s">
        <v>44</v>
      </c>
      <c r="L292" s="42"/>
    </row>
    <row r="293" spans="1:12" ht="15" x14ac:dyDescent="0.25">
      <c r="A293" s="23"/>
      <c r="B293" s="15"/>
      <c r="C293" s="11"/>
      <c r="D293" s="7" t="s">
        <v>31</v>
      </c>
      <c r="E293" s="52" t="s">
        <v>43</v>
      </c>
      <c r="F293" s="53">
        <v>40</v>
      </c>
      <c r="G293" s="53">
        <v>2</v>
      </c>
      <c r="H293" s="53">
        <v>0</v>
      </c>
      <c r="I293" s="57">
        <v>17</v>
      </c>
      <c r="J293" s="53">
        <v>80</v>
      </c>
      <c r="K293" s="71" t="s">
        <v>44</v>
      </c>
      <c r="L293" s="42"/>
    </row>
    <row r="294" spans="1:12" ht="15" x14ac:dyDescent="0.25">
      <c r="A294" s="23"/>
      <c r="B294" s="15"/>
      <c r="C294" s="11"/>
      <c r="D294" s="6"/>
      <c r="E294" s="41"/>
      <c r="F294" s="42"/>
      <c r="G294" s="42"/>
      <c r="H294" s="42"/>
      <c r="I294" s="42"/>
      <c r="J294" s="42"/>
      <c r="K294" s="43"/>
      <c r="L294" s="42"/>
    </row>
    <row r="295" spans="1:12" ht="15" x14ac:dyDescent="0.25">
      <c r="A295" s="23"/>
      <c r="B295" s="15"/>
      <c r="C295" s="11"/>
      <c r="D295" s="6"/>
      <c r="E295" s="41"/>
      <c r="F295" s="42"/>
      <c r="G295" s="42"/>
      <c r="H295" s="42"/>
      <c r="I295" s="42"/>
      <c r="J295" s="42"/>
      <c r="K295" s="43"/>
      <c r="L295" s="42">
        <v>97.74</v>
      </c>
    </row>
    <row r="296" spans="1:12" ht="15" x14ac:dyDescent="0.25">
      <c r="A296" s="24"/>
      <c r="B296" s="17"/>
      <c r="C296" s="8"/>
      <c r="D296" s="18" t="s">
        <v>32</v>
      </c>
      <c r="E296" s="9"/>
      <c r="F296" s="19">
        <f>SUM(F287:F295)</f>
        <v>780</v>
      </c>
      <c r="G296" s="19">
        <f t="shared" ref="G296:J296" si="84">SUM(G287:G295)</f>
        <v>28</v>
      </c>
      <c r="H296" s="19">
        <f t="shared" si="84"/>
        <v>25</v>
      </c>
      <c r="I296" s="19">
        <f t="shared" si="84"/>
        <v>110</v>
      </c>
      <c r="J296" s="19">
        <f t="shared" si="84"/>
        <v>781</v>
      </c>
      <c r="K296" s="25"/>
      <c r="L296" s="19">
        <f t="shared" ref="L296" si="85">SUM(L287:L295)</f>
        <v>97.74</v>
      </c>
    </row>
    <row r="297" spans="1:12" ht="15.75" thickBot="1" x14ac:dyDescent="0.25">
      <c r="A297" s="29">
        <f>A280</f>
        <v>4</v>
      </c>
      <c r="B297" s="30">
        <f>B280</f>
        <v>1</v>
      </c>
      <c r="C297" s="89" t="s">
        <v>4</v>
      </c>
      <c r="D297" s="90"/>
      <c r="E297" s="31"/>
      <c r="F297" s="32">
        <f>F286+F296</f>
        <v>1330</v>
      </c>
      <c r="G297" s="32">
        <f t="shared" ref="G297:L297" si="86">G286+G296</f>
        <v>46</v>
      </c>
      <c r="H297" s="32">
        <f t="shared" si="86"/>
        <v>48</v>
      </c>
      <c r="I297" s="32">
        <f t="shared" si="86"/>
        <v>180</v>
      </c>
      <c r="J297" s="32">
        <f t="shared" si="86"/>
        <v>1342</v>
      </c>
      <c r="K297" s="32"/>
      <c r="L297" s="32">
        <f t="shared" si="86"/>
        <v>195.48</v>
      </c>
    </row>
    <row r="298" spans="1:12" ht="15" x14ac:dyDescent="0.25">
      <c r="A298" s="14">
        <v>4</v>
      </c>
      <c r="B298" s="15">
        <v>2</v>
      </c>
      <c r="C298" s="22" t="s">
        <v>19</v>
      </c>
      <c r="D298" s="5" t="s">
        <v>20</v>
      </c>
      <c r="E298" s="85" t="s">
        <v>195</v>
      </c>
      <c r="F298" s="51">
        <v>300</v>
      </c>
      <c r="G298" s="51">
        <v>19</v>
      </c>
      <c r="H298" s="51">
        <v>15</v>
      </c>
      <c r="I298" s="56">
        <v>35</v>
      </c>
      <c r="J298" s="51">
        <v>359</v>
      </c>
      <c r="K298" s="76" t="s">
        <v>97</v>
      </c>
      <c r="L298" s="39"/>
    </row>
    <row r="299" spans="1:12" ht="15" x14ac:dyDescent="0.25">
      <c r="A299" s="14"/>
      <c r="B299" s="15"/>
      <c r="C299" s="11"/>
      <c r="D299" s="7" t="s">
        <v>21</v>
      </c>
      <c r="E299" s="52" t="s">
        <v>98</v>
      </c>
      <c r="F299" s="53">
        <v>200</v>
      </c>
      <c r="G299" s="53">
        <v>0</v>
      </c>
      <c r="H299" s="53">
        <v>0</v>
      </c>
      <c r="I299" s="57">
        <v>11</v>
      </c>
      <c r="J299" s="53">
        <v>48</v>
      </c>
      <c r="K299" s="71">
        <v>377</v>
      </c>
      <c r="L299" s="42"/>
    </row>
    <row r="300" spans="1:12" ht="15" x14ac:dyDescent="0.25">
      <c r="A300" s="14"/>
      <c r="B300" s="15"/>
      <c r="C300" s="11"/>
      <c r="D300" s="7" t="s">
        <v>22</v>
      </c>
      <c r="E300" s="52" t="s">
        <v>42</v>
      </c>
      <c r="F300" s="53">
        <v>40</v>
      </c>
      <c r="G300" s="53">
        <v>3</v>
      </c>
      <c r="H300" s="53">
        <v>0</v>
      </c>
      <c r="I300" s="57">
        <v>21</v>
      </c>
      <c r="J300" s="53">
        <v>100</v>
      </c>
      <c r="K300" s="71" t="s">
        <v>44</v>
      </c>
      <c r="L300" s="42"/>
    </row>
    <row r="301" spans="1:12" ht="15" x14ac:dyDescent="0.25">
      <c r="A301" s="14"/>
      <c r="B301" s="15"/>
      <c r="C301" s="11"/>
      <c r="D301" s="7" t="s">
        <v>23</v>
      </c>
      <c r="E301" s="52"/>
      <c r="F301" s="53"/>
      <c r="G301" s="42"/>
      <c r="H301" s="42"/>
      <c r="I301" s="42"/>
      <c r="J301" s="42"/>
      <c r="K301" s="43"/>
      <c r="L301" s="42"/>
    </row>
    <row r="302" spans="1:12" ht="15" x14ac:dyDescent="0.25">
      <c r="A302" s="14"/>
      <c r="B302" s="15"/>
      <c r="C302" s="11"/>
      <c r="D302" s="6"/>
      <c r="E302" s="41"/>
      <c r="F302" s="42"/>
      <c r="G302" s="42"/>
      <c r="H302" s="42"/>
      <c r="I302" s="42"/>
      <c r="J302" s="42"/>
      <c r="K302" s="43"/>
      <c r="L302" s="42"/>
    </row>
    <row r="303" spans="1:12" ht="15" x14ac:dyDescent="0.25">
      <c r="A303" s="14"/>
      <c r="B303" s="15"/>
      <c r="C303" s="11"/>
      <c r="D303" s="6"/>
      <c r="E303" s="41"/>
      <c r="F303" s="42"/>
      <c r="G303" s="42"/>
      <c r="H303" s="42"/>
      <c r="I303" s="42"/>
      <c r="J303" s="42"/>
      <c r="K303" s="43"/>
      <c r="L303" s="42">
        <v>97.74</v>
      </c>
    </row>
    <row r="304" spans="1:12" ht="15" x14ac:dyDescent="0.25">
      <c r="A304" s="16"/>
      <c r="B304" s="17"/>
      <c r="C304" s="8"/>
      <c r="D304" s="18" t="s">
        <v>32</v>
      </c>
      <c r="E304" s="9"/>
      <c r="F304" s="19">
        <f>SUM(F298:F303)</f>
        <v>540</v>
      </c>
      <c r="G304" s="19">
        <f>SUM(G298:G303)</f>
        <v>22</v>
      </c>
      <c r="H304" s="19">
        <f>SUM(H298:H303)</f>
        <v>15</v>
      </c>
      <c r="I304" s="19">
        <f>SUM(I298:I303)</f>
        <v>67</v>
      </c>
      <c r="J304" s="19">
        <f>SUM(J298:J303)</f>
        <v>507</v>
      </c>
      <c r="K304" s="25"/>
      <c r="L304" s="19">
        <f>SUM(L298:L303)</f>
        <v>97.74</v>
      </c>
    </row>
    <row r="305" spans="1:12" ht="15" x14ac:dyDescent="0.25">
      <c r="A305" s="13">
        <v>4</v>
      </c>
      <c r="B305" s="13">
        <f>B298</f>
        <v>2</v>
      </c>
      <c r="C305" s="10" t="s">
        <v>24</v>
      </c>
      <c r="D305" s="7" t="s">
        <v>25</v>
      </c>
      <c r="E305" s="64" t="s">
        <v>99</v>
      </c>
      <c r="F305" s="65">
        <v>60</v>
      </c>
      <c r="G305" s="65">
        <v>1</v>
      </c>
      <c r="H305" s="65">
        <v>4</v>
      </c>
      <c r="I305" s="69">
        <v>7</v>
      </c>
      <c r="J305" s="65">
        <v>72</v>
      </c>
      <c r="K305" s="70" t="s">
        <v>100</v>
      </c>
      <c r="L305" s="42"/>
    </row>
    <row r="306" spans="1:12" ht="15" x14ac:dyDescent="0.25">
      <c r="A306" s="14"/>
      <c r="B306" s="15"/>
      <c r="C306" s="11"/>
      <c r="D306" s="7" t="s">
        <v>26</v>
      </c>
      <c r="E306" s="52" t="s">
        <v>158</v>
      </c>
      <c r="F306" s="53">
        <v>200</v>
      </c>
      <c r="G306" s="53">
        <v>4</v>
      </c>
      <c r="H306" s="53">
        <v>6</v>
      </c>
      <c r="I306" s="57">
        <v>17</v>
      </c>
      <c r="J306" s="53">
        <v>135</v>
      </c>
      <c r="K306" s="71" t="s">
        <v>54</v>
      </c>
      <c r="L306" s="42"/>
    </row>
    <row r="307" spans="1:12" ht="30" x14ac:dyDescent="0.25">
      <c r="A307" s="14"/>
      <c r="B307" s="15"/>
      <c r="C307" s="11"/>
      <c r="D307" s="7" t="s">
        <v>27</v>
      </c>
      <c r="E307" s="52" t="s">
        <v>159</v>
      </c>
      <c r="F307" s="53">
        <v>110</v>
      </c>
      <c r="G307" s="53">
        <v>14</v>
      </c>
      <c r="H307" s="53">
        <v>9</v>
      </c>
      <c r="I307" s="57">
        <v>13</v>
      </c>
      <c r="J307" s="53">
        <v>199</v>
      </c>
      <c r="K307" s="71">
        <v>271</v>
      </c>
      <c r="L307" s="42"/>
    </row>
    <row r="308" spans="1:12" ht="15" x14ac:dyDescent="0.25">
      <c r="A308" s="14"/>
      <c r="B308" s="15"/>
      <c r="C308" s="11"/>
      <c r="D308" s="7" t="s">
        <v>28</v>
      </c>
      <c r="E308" s="52" t="s">
        <v>49</v>
      </c>
      <c r="F308" s="53">
        <v>150</v>
      </c>
      <c r="G308" s="53">
        <v>7</v>
      </c>
      <c r="H308" s="53">
        <v>3</v>
      </c>
      <c r="I308" s="57">
        <v>30</v>
      </c>
      <c r="J308" s="53">
        <v>173</v>
      </c>
      <c r="K308" s="71">
        <v>171</v>
      </c>
      <c r="L308" s="42"/>
    </row>
    <row r="309" spans="1:12" ht="15" x14ac:dyDescent="0.25">
      <c r="A309" s="14"/>
      <c r="B309" s="15"/>
      <c r="C309" s="11"/>
      <c r="D309" s="7" t="s">
        <v>29</v>
      </c>
      <c r="E309" s="52" t="s">
        <v>119</v>
      </c>
      <c r="F309" s="53">
        <v>200</v>
      </c>
      <c r="G309" s="53">
        <v>1</v>
      </c>
      <c r="H309" s="53">
        <v>0</v>
      </c>
      <c r="I309" s="57">
        <v>19</v>
      </c>
      <c r="J309" s="53">
        <v>89</v>
      </c>
      <c r="K309" s="71">
        <v>388</v>
      </c>
      <c r="L309" s="42"/>
    </row>
    <row r="310" spans="1:12" ht="15" x14ac:dyDescent="0.25">
      <c r="A310" s="14"/>
      <c r="B310" s="15"/>
      <c r="C310" s="11"/>
      <c r="D310" s="7" t="s">
        <v>30</v>
      </c>
      <c r="E310" s="52" t="s">
        <v>88</v>
      </c>
      <c r="F310" s="53">
        <v>30</v>
      </c>
      <c r="G310" s="53">
        <v>2</v>
      </c>
      <c r="H310" s="53">
        <v>1</v>
      </c>
      <c r="I310" s="57">
        <v>16</v>
      </c>
      <c r="J310" s="53">
        <v>75</v>
      </c>
      <c r="K310" s="71" t="s">
        <v>44</v>
      </c>
      <c r="L310" s="42"/>
    </row>
    <row r="311" spans="1:12" ht="15" x14ac:dyDescent="0.25">
      <c r="A311" s="14"/>
      <c r="B311" s="15"/>
      <c r="C311" s="11"/>
      <c r="D311" s="7" t="s">
        <v>31</v>
      </c>
      <c r="E311" s="52" t="s">
        <v>43</v>
      </c>
      <c r="F311" s="53">
        <v>40</v>
      </c>
      <c r="G311" s="53">
        <v>2</v>
      </c>
      <c r="H311" s="53">
        <v>0</v>
      </c>
      <c r="I311" s="57">
        <v>17</v>
      </c>
      <c r="J311" s="53">
        <v>80</v>
      </c>
      <c r="K311" s="71" t="s">
        <v>44</v>
      </c>
      <c r="L311" s="42"/>
    </row>
    <row r="312" spans="1:12" ht="15" x14ac:dyDescent="0.25">
      <c r="A312" s="14"/>
      <c r="B312" s="15"/>
      <c r="C312" s="11"/>
      <c r="D312" s="6"/>
      <c r="E312" s="41"/>
      <c r="F312" s="42"/>
      <c r="G312" s="42"/>
      <c r="H312" s="42"/>
      <c r="I312" s="42"/>
      <c r="J312" s="42"/>
      <c r="K312" s="43"/>
      <c r="L312" s="42"/>
    </row>
    <row r="313" spans="1:12" ht="15" x14ac:dyDescent="0.25">
      <c r="A313" s="14"/>
      <c r="B313" s="15"/>
      <c r="C313" s="11"/>
      <c r="D313" s="6"/>
      <c r="E313" s="41"/>
      <c r="F313" s="42"/>
      <c r="G313" s="42"/>
      <c r="H313" s="42"/>
      <c r="I313" s="42"/>
      <c r="J313" s="42"/>
      <c r="K313" s="43"/>
      <c r="L313" s="42">
        <v>97.74</v>
      </c>
    </row>
    <row r="314" spans="1:12" ht="15" x14ac:dyDescent="0.25">
      <c r="A314" s="16"/>
      <c r="B314" s="17"/>
      <c r="C314" s="8"/>
      <c r="D314" s="18" t="s">
        <v>32</v>
      </c>
      <c r="E314" s="9"/>
      <c r="F314" s="19">
        <f>SUM(F305:F313)</f>
        <v>790</v>
      </c>
      <c r="G314" s="19">
        <f t="shared" ref="G314:J314" si="87">SUM(G305:G313)</f>
        <v>31</v>
      </c>
      <c r="H314" s="19">
        <f t="shared" si="87"/>
        <v>23</v>
      </c>
      <c r="I314" s="19">
        <f t="shared" si="87"/>
        <v>119</v>
      </c>
      <c r="J314" s="19">
        <f t="shared" si="87"/>
        <v>823</v>
      </c>
      <c r="K314" s="25"/>
      <c r="L314" s="19">
        <f t="shared" ref="L314" si="88">SUM(L305:L313)</f>
        <v>97.74</v>
      </c>
    </row>
    <row r="315" spans="1:12" ht="15.75" thickBot="1" x14ac:dyDescent="0.25">
      <c r="A315" s="33">
        <f>A298</f>
        <v>4</v>
      </c>
      <c r="B315" s="33">
        <f>B298</f>
        <v>2</v>
      </c>
      <c r="C315" s="89" t="s">
        <v>4</v>
      </c>
      <c r="D315" s="90"/>
      <c r="E315" s="31"/>
      <c r="F315" s="32">
        <f>F304+F314</f>
        <v>1330</v>
      </c>
      <c r="G315" s="32">
        <f t="shared" ref="G315:L315" si="89">G304+G314</f>
        <v>53</v>
      </c>
      <c r="H315" s="32">
        <f t="shared" si="89"/>
        <v>38</v>
      </c>
      <c r="I315" s="32">
        <f t="shared" si="89"/>
        <v>186</v>
      </c>
      <c r="J315" s="32">
        <f t="shared" si="89"/>
        <v>1330</v>
      </c>
      <c r="K315" s="32"/>
      <c r="L315" s="32">
        <f t="shared" si="89"/>
        <v>195.48</v>
      </c>
    </row>
    <row r="316" spans="1:12" ht="15" x14ac:dyDescent="0.25">
      <c r="A316" s="20">
        <v>4</v>
      </c>
      <c r="B316" s="21">
        <v>3</v>
      </c>
      <c r="C316" s="22" t="s">
        <v>19</v>
      </c>
      <c r="D316" s="5" t="s">
        <v>20</v>
      </c>
      <c r="E316" s="50" t="s">
        <v>160</v>
      </c>
      <c r="F316" s="51">
        <v>180</v>
      </c>
      <c r="G316" s="51">
        <v>13</v>
      </c>
      <c r="H316" s="51">
        <v>16</v>
      </c>
      <c r="I316" s="56">
        <v>5</v>
      </c>
      <c r="J316" s="51">
        <v>224</v>
      </c>
      <c r="K316" s="76">
        <v>71.209999999999994</v>
      </c>
      <c r="L316" s="39"/>
    </row>
    <row r="317" spans="1:12" ht="15" x14ac:dyDescent="0.25">
      <c r="A317" s="23"/>
      <c r="B317" s="15"/>
      <c r="C317" s="11"/>
      <c r="D317" s="7" t="s">
        <v>21</v>
      </c>
      <c r="E317" s="52" t="s">
        <v>51</v>
      </c>
      <c r="F317" s="53">
        <v>200</v>
      </c>
      <c r="G317" s="53">
        <v>3</v>
      </c>
      <c r="H317" s="53">
        <v>3</v>
      </c>
      <c r="I317" s="57">
        <v>16</v>
      </c>
      <c r="J317" s="53">
        <v>104</v>
      </c>
      <c r="K317" s="71">
        <v>382</v>
      </c>
      <c r="L317" s="42"/>
    </row>
    <row r="318" spans="1:12" ht="15" x14ac:dyDescent="0.25">
      <c r="A318" s="23"/>
      <c r="B318" s="15"/>
      <c r="C318" s="11"/>
      <c r="D318" s="7" t="s">
        <v>22</v>
      </c>
      <c r="E318" s="52" t="s">
        <v>42</v>
      </c>
      <c r="F318" s="53">
        <v>70</v>
      </c>
      <c r="G318" s="53">
        <v>6</v>
      </c>
      <c r="H318" s="53">
        <v>1</v>
      </c>
      <c r="I318" s="57">
        <v>36</v>
      </c>
      <c r="J318" s="53">
        <v>175</v>
      </c>
      <c r="K318" s="71" t="s">
        <v>44</v>
      </c>
      <c r="L318" s="42"/>
    </row>
    <row r="319" spans="1:12" ht="15" x14ac:dyDescent="0.25">
      <c r="A319" s="23"/>
      <c r="B319" s="15"/>
      <c r="C319" s="11"/>
      <c r="D319" s="7" t="s">
        <v>23</v>
      </c>
      <c r="E319" s="52" t="s">
        <v>112</v>
      </c>
      <c r="F319" s="53">
        <v>150</v>
      </c>
      <c r="G319" s="53">
        <v>1</v>
      </c>
      <c r="H319" s="53">
        <v>1</v>
      </c>
      <c r="I319" s="57">
        <v>15</v>
      </c>
      <c r="J319" s="53">
        <v>70</v>
      </c>
      <c r="K319" s="71" t="s">
        <v>52</v>
      </c>
      <c r="L319" s="42"/>
    </row>
    <row r="320" spans="1:12" ht="15" x14ac:dyDescent="0.25">
      <c r="A320" s="23"/>
      <c r="B320" s="15"/>
      <c r="C320" s="11"/>
      <c r="D320" s="6"/>
      <c r="E320" s="41"/>
      <c r="F320" s="42"/>
      <c r="G320" s="42"/>
      <c r="H320" s="42"/>
      <c r="I320" s="42"/>
      <c r="J320" s="42"/>
      <c r="K320" s="43"/>
      <c r="L320" s="42"/>
    </row>
    <row r="321" spans="1:12" ht="15" x14ac:dyDescent="0.25">
      <c r="A321" s="23"/>
      <c r="B321" s="15"/>
      <c r="C321" s="11"/>
      <c r="D321" s="6"/>
      <c r="E321" s="41"/>
      <c r="F321" s="42"/>
      <c r="G321" s="42"/>
      <c r="H321" s="42"/>
      <c r="I321" s="42"/>
      <c r="J321" s="42"/>
      <c r="K321" s="43"/>
      <c r="L321" s="42">
        <v>97.74</v>
      </c>
    </row>
    <row r="322" spans="1:12" ht="15" x14ac:dyDescent="0.25">
      <c r="A322" s="24"/>
      <c r="B322" s="17"/>
      <c r="C322" s="8"/>
      <c r="D322" s="18" t="s">
        <v>32</v>
      </c>
      <c r="E322" s="9"/>
      <c r="F322" s="19">
        <f>SUM(F316:F321)</f>
        <v>600</v>
      </c>
      <c r="G322" s="19">
        <f>SUM(G316:G321)</f>
        <v>23</v>
      </c>
      <c r="H322" s="19">
        <f>SUM(H316:H321)</f>
        <v>21</v>
      </c>
      <c r="I322" s="19">
        <f>SUM(I316:I321)</f>
        <v>72</v>
      </c>
      <c r="J322" s="19">
        <f>SUM(J316:J321)</f>
        <v>573</v>
      </c>
      <c r="K322" s="25"/>
      <c r="L322" s="19">
        <f>SUM(L316:L321)</f>
        <v>97.74</v>
      </c>
    </row>
    <row r="323" spans="1:12" ht="15" x14ac:dyDescent="0.25">
      <c r="A323" s="26">
        <v>4</v>
      </c>
      <c r="B323" s="13">
        <f>B316</f>
        <v>3</v>
      </c>
      <c r="C323" s="10" t="s">
        <v>24</v>
      </c>
      <c r="D323" s="7" t="s">
        <v>25</v>
      </c>
      <c r="E323" s="64" t="s">
        <v>172</v>
      </c>
      <c r="F323" s="65">
        <v>60</v>
      </c>
      <c r="G323" s="65">
        <v>2</v>
      </c>
      <c r="H323" s="65">
        <v>7</v>
      </c>
      <c r="I323" s="69">
        <v>4</v>
      </c>
      <c r="J323" s="65">
        <v>92</v>
      </c>
      <c r="K323" s="70" t="s">
        <v>173</v>
      </c>
      <c r="L323" s="42"/>
    </row>
    <row r="324" spans="1:12" ht="30" x14ac:dyDescent="0.25">
      <c r="A324" s="23"/>
      <c r="B324" s="15"/>
      <c r="C324" s="11"/>
      <c r="D324" s="7" t="s">
        <v>26</v>
      </c>
      <c r="E324" s="52" t="s">
        <v>48</v>
      </c>
      <c r="F324" s="53">
        <v>210</v>
      </c>
      <c r="G324" s="53">
        <v>3</v>
      </c>
      <c r="H324" s="53">
        <v>7</v>
      </c>
      <c r="I324" s="57">
        <v>8</v>
      </c>
      <c r="J324" s="53">
        <v>108</v>
      </c>
      <c r="K324" s="71">
        <v>82</v>
      </c>
      <c r="L324" s="42"/>
    </row>
    <row r="325" spans="1:12" ht="15" x14ac:dyDescent="0.25">
      <c r="A325" s="23"/>
      <c r="B325" s="15"/>
      <c r="C325" s="11"/>
      <c r="D325" s="7" t="s">
        <v>27</v>
      </c>
      <c r="E325" s="52" t="s">
        <v>101</v>
      </c>
      <c r="F325" s="53">
        <v>90</v>
      </c>
      <c r="G325" s="53">
        <v>15</v>
      </c>
      <c r="H325" s="53">
        <v>8</v>
      </c>
      <c r="I325" s="57">
        <v>14</v>
      </c>
      <c r="J325" s="53">
        <v>190</v>
      </c>
      <c r="K325" s="71" t="s">
        <v>102</v>
      </c>
      <c r="L325" s="42"/>
    </row>
    <row r="326" spans="1:12" ht="15" x14ac:dyDescent="0.25">
      <c r="A326" s="23"/>
      <c r="B326" s="15"/>
      <c r="C326" s="11"/>
      <c r="D326" s="7" t="s">
        <v>28</v>
      </c>
      <c r="E326" s="52" t="s">
        <v>91</v>
      </c>
      <c r="F326" s="53">
        <v>150</v>
      </c>
      <c r="G326" s="53">
        <v>3</v>
      </c>
      <c r="H326" s="53">
        <v>4</v>
      </c>
      <c r="I326" s="57">
        <v>24</v>
      </c>
      <c r="J326" s="53">
        <v>145</v>
      </c>
      <c r="K326" s="71">
        <v>142</v>
      </c>
      <c r="L326" s="42"/>
    </row>
    <row r="327" spans="1:12" ht="15" x14ac:dyDescent="0.25">
      <c r="A327" s="23"/>
      <c r="B327" s="15"/>
      <c r="C327" s="11"/>
      <c r="D327" s="7" t="s">
        <v>29</v>
      </c>
      <c r="E327" s="52" t="s">
        <v>134</v>
      </c>
      <c r="F327" s="53">
        <v>200</v>
      </c>
      <c r="G327" s="53">
        <v>1</v>
      </c>
      <c r="H327" s="53">
        <v>0</v>
      </c>
      <c r="I327" s="57">
        <v>20</v>
      </c>
      <c r="J327" s="53">
        <v>92</v>
      </c>
      <c r="K327" s="71">
        <v>350</v>
      </c>
      <c r="L327" s="42"/>
    </row>
    <row r="328" spans="1:12" ht="15" x14ac:dyDescent="0.25">
      <c r="A328" s="23"/>
      <c r="B328" s="15"/>
      <c r="C328" s="11"/>
      <c r="D328" s="7" t="s">
        <v>30</v>
      </c>
      <c r="E328" s="52" t="s">
        <v>88</v>
      </c>
      <c r="F328" s="53">
        <v>30</v>
      </c>
      <c r="G328" s="53">
        <v>2</v>
      </c>
      <c r="H328" s="53">
        <v>0</v>
      </c>
      <c r="I328" s="57">
        <v>15</v>
      </c>
      <c r="J328" s="53">
        <v>75</v>
      </c>
      <c r="K328" s="71" t="s">
        <v>44</v>
      </c>
      <c r="L328" s="42"/>
    </row>
    <row r="329" spans="1:12" ht="15" x14ac:dyDescent="0.25">
      <c r="A329" s="23"/>
      <c r="B329" s="15"/>
      <c r="C329" s="11"/>
      <c r="D329" s="7" t="s">
        <v>31</v>
      </c>
      <c r="E329" s="52" t="s">
        <v>43</v>
      </c>
      <c r="F329" s="53">
        <v>40</v>
      </c>
      <c r="G329" s="53">
        <v>2</v>
      </c>
      <c r="H329" s="53">
        <v>0</v>
      </c>
      <c r="I329" s="57">
        <v>17</v>
      </c>
      <c r="J329" s="53">
        <v>80</v>
      </c>
      <c r="K329" s="71" t="s">
        <v>44</v>
      </c>
      <c r="L329" s="42"/>
    </row>
    <row r="330" spans="1:12" ht="15" x14ac:dyDescent="0.25">
      <c r="A330" s="23"/>
      <c r="B330" s="15"/>
      <c r="C330" s="11"/>
      <c r="D330" s="6"/>
      <c r="E330" s="41"/>
      <c r="F330" s="42"/>
      <c r="G330" s="42"/>
      <c r="H330" s="42"/>
      <c r="I330" s="42"/>
      <c r="J330" s="42"/>
      <c r="K330" s="43"/>
      <c r="L330" s="42"/>
    </row>
    <row r="331" spans="1:12" ht="15" x14ac:dyDescent="0.25">
      <c r="A331" s="23"/>
      <c r="B331" s="15"/>
      <c r="C331" s="11"/>
      <c r="D331" s="6"/>
      <c r="E331" s="41"/>
      <c r="F331" s="42"/>
      <c r="G331" s="42"/>
      <c r="H331" s="42"/>
      <c r="I331" s="42"/>
      <c r="J331" s="42"/>
      <c r="K331" s="43"/>
      <c r="L331" s="42">
        <v>97.74</v>
      </c>
    </row>
    <row r="332" spans="1:12" ht="15" x14ac:dyDescent="0.25">
      <c r="A332" s="24"/>
      <c r="B332" s="17"/>
      <c r="C332" s="8"/>
      <c r="D332" s="18" t="s">
        <v>32</v>
      </c>
      <c r="E332" s="9"/>
      <c r="F332" s="19">
        <f>SUM(F323:F331)</f>
        <v>780</v>
      </c>
      <c r="G332" s="19">
        <f t="shared" ref="G332:J332" si="90">SUM(G323:G331)</f>
        <v>28</v>
      </c>
      <c r="H332" s="19">
        <f t="shared" si="90"/>
        <v>26</v>
      </c>
      <c r="I332" s="19">
        <f t="shared" si="90"/>
        <v>102</v>
      </c>
      <c r="J332" s="19">
        <f t="shared" si="90"/>
        <v>782</v>
      </c>
      <c r="K332" s="25"/>
      <c r="L332" s="19">
        <f t="shared" ref="L332" si="91">SUM(L323:L331)</f>
        <v>97.74</v>
      </c>
    </row>
    <row r="333" spans="1:12" ht="15.75" thickBot="1" x14ac:dyDescent="0.25">
      <c r="A333" s="29">
        <f>A316</f>
        <v>4</v>
      </c>
      <c r="B333" s="30">
        <f>B316</f>
        <v>3</v>
      </c>
      <c r="C333" s="89" t="s">
        <v>4</v>
      </c>
      <c r="D333" s="90"/>
      <c r="E333" s="31"/>
      <c r="F333" s="32">
        <f>F322+F332</f>
        <v>1380</v>
      </c>
      <c r="G333" s="32">
        <f t="shared" ref="G333:L333" si="92">G322+G332</f>
        <v>51</v>
      </c>
      <c r="H333" s="32">
        <f t="shared" si="92"/>
        <v>47</v>
      </c>
      <c r="I333" s="32">
        <f t="shared" si="92"/>
        <v>174</v>
      </c>
      <c r="J333" s="32">
        <f t="shared" si="92"/>
        <v>1355</v>
      </c>
      <c r="K333" s="32"/>
      <c r="L333" s="32">
        <f t="shared" si="92"/>
        <v>195.48</v>
      </c>
    </row>
    <row r="334" spans="1:12" ht="30" x14ac:dyDescent="0.25">
      <c r="A334" s="20">
        <v>4</v>
      </c>
      <c r="B334" s="21">
        <v>4</v>
      </c>
      <c r="C334" s="22" t="s">
        <v>19</v>
      </c>
      <c r="D334" s="5" t="s">
        <v>20</v>
      </c>
      <c r="E334" s="50" t="s">
        <v>190</v>
      </c>
      <c r="F334" s="51">
        <v>320</v>
      </c>
      <c r="G334" s="51">
        <v>21</v>
      </c>
      <c r="H334" s="51">
        <v>18</v>
      </c>
      <c r="I334" s="56">
        <v>46</v>
      </c>
      <c r="J334" s="51">
        <v>432</v>
      </c>
      <c r="K334" s="76" t="s">
        <v>191</v>
      </c>
      <c r="L334" s="39"/>
    </row>
    <row r="335" spans="1:12" ht="15" x14ac:dyDescent="0.25">
      <c r="A335" s="23"/>
      <c r="B335" s="15"/>
      <c r="C335" s="11"/>
      <c r="D335" s="7" t="s">
        <v>21</v>
      </c>
      <c r="E335" s="52" t="s">
        <v>56</v>
      </c>
      <c r="F335" s="53">
        <v>200</v>
      </c>
      <c r="G335" s="53">
        <v>2</v>
      </c>
      <c r="H335" s="53">
        <v>1</v>
      </c>
      <c r="I335" s="57">
        <v>12</v>
      </c>
      <c r="J335" s="53">
        <v>68</v>
      </c>
      <c r="K335" s="71">
        <v>378</v>
      </c>
      <c r="L335" s="42"/>
    </row>
    <row r="336" spans="1:12" ht="15" x14ac:dyDescent="0.25">
      <c r="A336" s="23"/>
      <c r="B336" s="15"/>
      <c r="C336" s="11"/>
      <c r="D336" s="7" t="s">
        <v>22</v>
      </c>
      <c r="E336" s="52" t="s">
        <v>42</v>
      </c>
      <c r="F336" s="53">
        <v>40</v>
      </c>
      <c r="G336" s="53">
        <v>3</v>
      </c>
      <c r="H336" s="53">
        <v>0</v>
      </c>
      <c r="I336" s="57">
        <v>21</v>
      </c>
      <c r="J336" s="53">
        <v>100</v>
      </c>
      <c r="K336" s="71" t="s">
        <v>44</v>
      </c>
      <c r="L336" s="42"/>
    </row>
    <row r="337" spans="1:12" ht="15" x14ac:dyDescent="0.25">
      <c r="A337" s="23"/>
      <c r="B337" s="15"/>
      <c r="C337" s="11"/>
      <c r="D337" s="7" t="s">
        <v>23</v>
      </c>
      <c r="E337" s="52"/>
      <c r="F337" s="53"/>
      <c r="G337" s="53"/>
      <c r="H337" s="53"/>
      <c r="I337" s="57"/>
      <c r="J337" s="42"/>
      <c r="K337" s="43"/>
      <c r="L337" s="42"/>
    </row>
    <row r="338" spans="1:12" ht="15" x14ac:dyDescent="0.25">
      <c r="A338" s="23"/>
      <c r="B338" s="15"/>
      <c r="C338" s="11"/>
      <c r="D338" s="6"/>
      <c r="E338" s="41"/>
      <c r="F338" s="42"/>
      <c r="G338" s="42"/>
      <c r="H338" s="42"/>
      <c r="I338" s="42"/>
      <c r="J338" s="42"/>
      <c r="K338" s="43"/>
      <c r="L338" s="42"/>
    </row>
    <row r="339" spans="1:12" ht="15" x14ac:dyDescent="0.25">
      <c r="A339" s="23"/>
      <c r="B339" s="15"/>
      <c r="C339" s="11"/>
      <c r="D339" s="6"/>
      <c r="E339" s="41"/>
      <c r="F339" s="42"/>
      <c r="G339" s="42"/>
      <c r="H339" s="42"/>
      <c r="I339" s="42"/>
      <c r="J339" s="42"/>
      <c r="K339" s="43"/>
      <c r="L339" s="42">
        <v>97.74</v>
      </c>
    </row>
    <row r="340" spans="1:12" ht="15" x14ac:dyDescent="0.25">
      <c r="A340" s="24"/>
      <c r="B340" s="17"/>
      <c r="C340" s="8"/>
      <c r="D340" s="18" t="s">
        <v>32</v>
      </c>
      <c r="E340" s="9"/>
      <c r="F340" s="19">
        <f>SUM(F334:F339)</f>
        <v>560</v>
      </c>
      <c r="G340" s="19">
        <f>SUM(G334:G339)</f>
        <v>26</v>
      </c>
      <c r="H340" s="19">
        <f>SUM(H334:H339)</f>
        <v>19</v>
      </c>
      <c r="I340" s="19">
        <f>SUM(I334:I339)</f>
        <v>79</v>
      </c>
      <c r="J340" s="19">
        <f>SUM(J334:J339)</f>
        <v>600</v>
      </c>
      <c r="K340" s="25"/>
      <c r="L340" s="19">
        <f>SUM(L334:L339)</f>
        <v>97.74</v>
      </c>
    </row>
    <row r="341" spans="1:12" ht="15" x14ac:dyDescent="0.25">
      <c r="A341" s="26">
        <v>4</v>
      </c>
      <c r="B341" s="13">
        <f>B334</f>
        <v>4</v>
      </c>
      <c r="C341" s="10" t="s">
        <v>24</v>
      </c>
      <c r="D341" s="7" t="s">
        <v>25</v>
      </c>
      <c r="E341" s="64" t="s">
        <v>103</v>
      </c>
      <c r="F341" s="65">
        <v>60</v>
      </c>
      <c r="G341" s="65">
        <v>1</v>
      </c>
      <c r="H341" s="65">
        <v>8</v>
      </c>
      <c r="I341" s="69">
        <v>4</v>
      </c>
      <c r="J341" s="65">
        <v>92</v>
      </c>
      <c r="K341" s="70">
        <v>47</v>
      </c>
      <c r="L341" s="42"/>
    </row>
    <row r="342" spans="1:12" ht="30" x14ac:dyDescent="0.25">
      <c r="A342" s="23"/>
      <c r="B342" s="15"/>
      <c r="C342" s="11"/>
      <c r="D342" s="7" t="s">
        <v>26</v>
      </c>
      <c r="E342" s="52" t="s">
        <v>104</v>
      </c>
      <c r="F342" s="53">
        <v>200</v>
      </c>
      <c r="G342" s="53">
        <v>4</v>
      </c>
      <c r="H342" s="53">
        <v>6</v>
      </c>
      <c r="I342" s="57">
        <v>14</v>
      </c>
      <c r="J342" s="53">
        <v>121</v>
      </c>
      <c r="K342" s="71">
        <v>96</v>
      </c>
      <c r="L342" s="42"/>
    </row>
    <row r="343" spans="1:12" ht="15" x14ac:dyDescent="0.25">
      <c r="A343" s="23"/>
      <c r="B343" s="15"/>
      <c r="C343" s="11"/>
      <c r="D343" s="7" t="s">
        <v>27</v>
      </c>
      <c r="E343" s="52" t="s">
        <v>161</v>
      </c>
      <c r="F343" s="53">
        <v>110</v>
      </c>
      <c r="G343" s="53">
        <v>16</v>
      </c>
      <c r="H343" s="53">
        <v>7</v>
      </c>
      <c r="I343" s="57">
        <v>14</v>
      </c>
      <c r="J343" s="53">
        <v>182</v>
      </c>
      <c r="K343" s="71" t="s">
        <v>162</v>
      </c>
      <c r="L343" s="42"/>
    </row>
    <row r="344" spans="1:12" ht="15" x14ac:dyDescent="0.25">
      <c r="A344" s="23"/>
      <c r="B344" s="15"/>
      <c r="C344" s="11"/>
      <c r="D344" s="7" t="s">
        <v>28</v>
      </c>
      <c r="E344" s="52" t="s">
        <v>96</v>
      </c>
      <c r="F344" s="53">
        <v>150</v>
      </c>
      <c r="G344" s="53">
        <v>5</v>
      </c>
      <c r="H344" s="53">
        <v>4</v>
      </c>
      <c r="I344" s="57">
        <v>35</v>
      </c>
      <c r="J344" s="53">
        <v>202</v>
      </c>
      <c r="K344" s="71">
        <v>294</v>
      </c>
      <c r="L344" s="42"/>
    </row>
    <row r="345" spans="1:12" ht="15" x14ac:dyDescent="0.25">
      <c r="A345" s="23"/>
      <c r="B345" s="15"/>
      <c r="C345" s="11"/>
      <c r="D345" s="7" t="s">
        <v>29</v>
      </c>
      <c r="E345" s="52" t="s">
        <v>105</v>
      </c>
      <c r="F345" s="53">
        <v>200</v>
      </c>
      <c r="G345" s="53">
        <v>0</v>
      </c>
      <c r="H345" s="53">
        <v>0</v>
      </c>
      <c r="I345" s="57">
        <v>13</v>
      </c>
      <c r="J345" s="53">
        <v>54</v>
      </c>
      <c r="K345" s="71">
        <v>342</v>
      </c>
      <c r="L345" s="42"/>
    </row>
    <row r="346" spans="1:12" ht="15" x14ac:dyDescent="0.25">
      <c r="A346" s="23"/>
      <c r="B346" s="15"/>
      <c r="C346" s="11"/>
      <c r="D346" s="7" t="s">
        <v>30</v>
      </c>
      <c r="E346" s="52" t="s">
        <v>42</v>
      </c>
      <c r="F346" s="53">
        <v>30</v>
      </c>
      <c r="G346" s="53">
        <v>2</v>
      </c>
      <c r="H346" s="53">
        <v>0</v>
      </c>
      <c r="I346" s="57">
        <v>16</v>
      </c>
      <c r="J346" s="53">
        <v>75</v>
      </c>
      <c r="K346" s="71" t="s">
        <v>44</v>
      </c>
      <c r="L346" s="42"/>
    </row>
    <row r="347" spans="1:12" ht="15" x14ac:dyDescent="0.25">
      <c r="A347" s="23"/>
      <c r="B347" s="15"/>
      <c r="C347" s="11"/>
      <c r="D347" s="7" t="s">
        <v>31</v>
      </c>
      <c r="E347" s="52" t="s">
        <v>43</v>
      </c>
      <c r="F347" s="53">
        <v>40</v>
      </c>
      <c r="G347" s="53">
        <v>2</v>
      </c>
      <c r="H347" s="53">
        <v>0</v>
      </c>
      <c r="I347" s="57">
        <v>17</v>
      </c>
      <c r="J347" s="53">
        <v>80</v>
      </c>
      <c r="K347" s="71" t="s">
        <v>44</v>
      </c>
      <c r="L347" s="42"/>
    </row>
    <row r="348" spans="1:12" ht="15" x14ac:dyDescent="0.25">
      <c r="A348" s="23"/>
      <c r="B348" s="15"/>
      <c r="C348" s="11"/>
      <c r="D348" s="6"/>
      <c r="E348" s="41"/>
      <c r="F348" s="42"/>
      <c r="G348" s="42"/>
      <c r="H348" s="42"/>
      <c r="I348" s="42"/>
      <c r="J348" s="42"/>
      <c r="K348" s="43"/>
      <c r="L348" s="42"/>
    </row>
    <row r="349" spans="1:12" ht="15" x14ac:dyDescent="0.25">
      <c r="A349" s="23"/>
      <c r="B349" s="15"/>
      <c r="C349" s="11"/>
      <c r="D349" s="6"/>
      <c r="E349" s="41"/>
      <c r="F349" s="42"/>
      <c r="G349" s="42"/>
      <c r="H349" s="42"/>
      <c r="I349" s="42"/>
      <c r="J349" s="42"/>
      <c r="K349" s="43"/>
      <c r="L349" s="42">
        <v>97.74</v>
      </c>
    </row>
    <row r="350" spans="1:12" ht="15" x14ac:dyDescent="0.25">
      <c r="A350" s="24"/>
      <c r="B350" s="17"/>
      <c r="C350" s="8"/>
      <c r="D350" s="18" t="s">
        <v>32</v>
      </c>
      <c r="E350" s="9"/>
      <c r="F350" s="19">
        <f>SUM(F341:F349)</f>
        <v>790</v>
      </c>
      <c r="G350" s="19">
        <f t="shared" ref="G350:J350" si="93">SUM(G341:G349)</f>
        <v>30</v>
      </c>
      <c r="H350" s="19">
        <f t="shared" si="93"/>
        <v>25</v>
      </c>
      <c r="I350" s="19">
        <f t="shared" si="93"/>
        <v>113</v>
      </c>
      <c r="J350" s="19">
        <f t="shared" si="93"/>
        <v>806</v>
      </c>
      <c r="K350" s="25"/>
      <c r="L350" s="19">
        <f t="shared" ref="L350" si="94">SUM(L341:L349)</f>
        <v>97.74</v>
      </c>
    </row>
    <row r="351" spans="1:12" ht="15.75" thickBot="1" x14ac:dyDescent="0.25">
      <c r="A351" s="29">
        <f>A334</f>
        <v>4</v>
      </c>
      <c r="B351" s="30">
        <f>B334</f>
        <v>4</v>
      </c>
      <c r="C351" s="89" t="s">
        <v>4</v>
      </c>
      <c r="D351" s="90"/>
      <c r="E351" s="31"/>
      <c r="F351" s="32">
        <f>F340+F350</f>
        <v>1350</v>
      </c>
      <c r="G351" s="32">
        <f t="shared" ref="G351:L351" si="95">G340+G350</f>
        <v>56</v>
      </c>
      <c r="H351" s="32">
        <f t="shared" si="95"/>
        <v>44</v>
      </c>
      <c r="I351" s="32">
        <f t="shared" si="95"/>
        <v>192</v>
      </c>
      <c r="J351" s="32">
        <f t="shared" si="95"/>
        <v>1406</v>
      </c>
      <c r="K351" s="32"/>
      <c r="L351" s="32">
        <f t="shared" si="95"/>
        <v>195.48</v>
      </c>
    </row>
    <row r="352" spans="1:12" ht="30" x14ac:dyDescent="0.25">
      <c r="A352" s="20">
        <v>4</v>
      </c>
      <c r="B352" s="21">
        <v>5</v>
      </c>
      <c r="C352" s="22" t="s">
        <v>19</v>
      </c>
      <c r="D352" s="5" t="s">
        <v>20</v>
      </c>
      <c r="E352" s="50" t="s">
        <v>163</v>
      </c>
      <c r="F352" s="51">
        <v>160</v>
      </c>
      <c r="G352" s="51">
        <v>20</v>
      </c>
      <c r="H352" s="51">
        <v>18</v>
      </c>
      <c r="I352" s="56">
        <v>28</v>
      </c>
      <c r="J352" s="51">
        <v>358</v>
      </c>
      <c r="K352" s="76">
        <v>222</v>
      </c>
      <c r="L352" s="39"/>
    </row>
    <row r="353" spans="1:12" ht="15" x14ac:dyDescent="0.25">
      <c r="A353" s="23"/>
      <c r="B353" s="15"/>
      <c r="C353" s="11"/>
      <c r="D353" s="7" t="s">
        <v>21</v>
      </c>
      <c r="E353" s="52" t="s">
        <v>61</v>
      </c>
      <c r="F353" s="53">
        <v>200</v>
      </c>
      <c r="G353" s="53">
        <v>0</v>
      </c>
      <c r="H353" s="53">
        <v>0</v>
      </c>
      <c r="I353" s="57">
        <v>12</v>
      </c>
      <c r="J353" s="53">
        <v>54</v>
      </c>
      <c r="K353" s="71">
        <v>376</v>
      </c>
      <c r="L353" s="42"/>
    </row>
    <row r="354" spans="1:12" ht="15" x14ac:dyDescent="0.25">
      <c r="A354" s="23"/>
      <c r="B354" s="15"/>
      <c r="C354" s="11"/>
      <c r="D354" s="7" t="s">
        <v>22</v>
      </c>
      <c r="E354" s="52" t="s">
        <v>42</v>
      </c>
      <c r="F354" s="53">
        <v>40</v>
      </c>
      <c r="G354" s="53">
        <v>3</v>
      </c>
      <c r="H354" s="53">
        <v>0</v>
      </c>
      <c r="I354" s="57">
        <v>21</v>
      </c>
      <c r="J354" s="53">
        <v>100</v>
      </c>
      <c r="K354" s="71" t="s">
        <v>44</v>
      </c>
      <c r="L354" s="42"/>
    </row>
    <row r="355" spans="1:12" ht="15" x14ac:dyDescent="0.25">
      <c r="A355" s="23"/>
      <c r="B355" s="15"/>
      <c r="C355" s="11"/>
      <c r="D355" s="7" t="s">
        <v>23</v>
      </c>
      <c r="E355" s="52" t="s">
        <v>111</v>
      </c>
      <c r="F355" s="53">
        <v>150</v>
      </c>
      <c r="G355" s="53">
        <v>1</v>
      </c>
      <c r="H355" s="53">
        <v>1</v>
      </c>
      <c r="I355" s="57">
        <v>15</v>
      </c>
      <c r="J355" s="53">
        <v>70</v>
      </c>
      <c r="K355" s="71">
        <v>338</v>
      </c>
      <c r="L355" s="42"/>
    </row>
    <row r="356" spans="1:12" ht="15" x14ac:dyDescent="0.25">
      <c r="A356" s="23"/>
      <c r="B356" s="15"/>
      <c r="C356" s="11"/>
      <c r="D356" s="6"/>
      <c r="E356" s="41"/>
      <c r="F356" s="42"/>
      <c r="G356" s="42"/>
      <c r="H356" s="42"/>
      <c r="I356" s="42"/>
      <c r="J356" s="42"/>
      <c r="K356" s="43"/>
      <c r="L356" s="42"/>
    </row>
    <row r="357" spans="1:12" ht="15" x14ac:dyDescent="0.25">
      <c r="A357" s="23"/>
      <c r="B357" s="15"/>
      <c r="C357" s="11"/>
      <c r="D357" s="6"/>
      <c r="E357" s="41"/>
      <c r="F357" s="42"/>
      <c r="G357" s="42"/>
      <c r="H357" s="42"/>
      <c r="I357" s="42"/>
      <c r="J357" s="42"/>
      <c r="K357" s="43"/>
      <c r="L357" s="42">
        <v>97.74</v>
      </c>
    </row>
    <row r="358" spans="1:12" ht="15" x14ac:dyDescent="0.25">
      <c r="A358" s="24"/>
      <c r="B358" s="17"/>
      <c r="C358" s="8"/>
      <c r="D358" s="18" t="s">
        <v>32</v>
      </c>
      <c r="E358" s="9"/>
      <c r="F358" s="19">
        <f>SUM(F352:F357)</f>
        <v>550</v>
      </c>
      <c r="G358" s="19">
        <f>SUM(G352:G357)</f>
        <v>24</v>
      </c>
      <c r="H358" s="19">
        <f>SUM(H352:H357)</f>
        <v>19</v>
      </c>
      <c r="I358" s="19">
        <f>SUM(I352:I357)</f>
        <v>76</v>
      </c>
      <c r="J358" s="19">
        <f>SUM(J352:J357)</f>
        <v>582</v>
      </c>
      <c r="K358" s="25"/>
      <c r="L358" s="19">
        <f>SUM(L352:L357)</f>
        <v>97.74</v>
      </c>
    </row>
    <row r="359" spans="1:12" ht="15" x14ac:dyDescent="0.25">
      <c r="A359" s="26">
        <v>4</v>
      </c>
      <c r="B359" s="13">
        <f>B352</f>
        <v>5</v>
      </c>
      <c r="C359" s="10" t="s">
        <v>24</v>
      </c>
      <c r="D359" s="7" t="s">
        <v>25</v>
      </c>
      <c r="E359" s="64" t="s">
        <v>192</v>
      </c>
      <c r="F359" s="65">
        <v>60</v>
      </c>
      <c r="G359" s="65">
        <v>1</v>
      </c>
      <c r="H359" s="65">
        <v>3</v>
      </c>
      <c r="I359" s="69">
        <v>2</v>
      </c>
      <c r="J359" s="65">
        <v>37</v>
      </c>
      <c r="K359" s="70">
        <v>21</v>
      </c>
      <c r="L359" s="42"/>
    </row>
    <row r="360" spans="1:12" ht="30" x14ac:dyDescent="0.25">
      <c r="A360" s="23"/>
      <c r="B360" s="15"/>
      <c r="C360" s="11"/>
      <c r="D360" s="7" t="s">
        <v>26</v>
      </c>
      <c r="E360" s="52" t="s">
        <v>164</v>
      </c>
      <c r="F360" s="53">
        <v>210</v>
      </c>
      <c r="G360" s="53">
        <v>3</v>
      </c>
      <c r="H360" s="53">
        <v>6</v>
      </c>
      <c r="I360" s="57">
        <v>9</v>
      </c>
      <c r="J360" s="53">
        <v>104</v>
      </c>
      <c r="K360" s="71">
        <v>99</v>
      </c>
      <c r="L360" s="42"/>
    </row>
    <row r="361" spans="1:12" ht="15" x14ac:dyDescent="0.25">
      <c r="A361" s="23"/>
      <c r="B361" s="15"/>
      <c r="C361" s="11"/>
      <c r="D361" s="7" t="s">
        <v>27</v>
      </c>
      <c r="E361" s="52" t="s">
        <v>165</v>
      </c>
      <c r="F361" s="53">
        <v>200</v>
      </c>
      <c r="G361" s="53">
        <v>18</v>
      </c>
      <c r="H361" s="53">
        <v>13</v>
      </c>
      <c r="I361" s="57">
        <v>29</v>
      </c>
      <c r="J361" s="53">
        <v>308</v>
      </c>
      <c r="K361" s="71" t="s">
        <v>106</v>
      </c>
      <c r="L361" s="42"/>
    </row>
    <row r="362" spans="1:12" ht="15" x14ac:dyDescent="0.25">
      <c r="A362" s="23"/>
      <c r="B362" s="15"/>
      <c r="C362" s="11"/>
      <c r="D362" s="7" t="s">
        <v>28</v>
      </c>
      <c r="E362" s="52"/>
      <c r="F362" s="53"/>
      <c r="G362" s="53"/>
      <c r="H362" s="53"/>
      <c r="I362" s="57"/>
      <c r="J362" s="53"/>
      <c r="K362" s="71"/>
      <c r="L362" s="42"/>
    </row>
    <row r="363" spans="1:12" ht="15" x14ac:dyDescent="0.25">
      <c r="A363" s="23"/>
      <c r="B363" s="15"/>
      <c r="C363" s="11"/>
      <c r="D363" s="7" t="s">
        <v>29</v>
      </c>
      <c r="E363" s="52" t="s">
        <v>128</v>
      </c>
      <c r="F363" s="53">
        <v>200</v>
      </c>
      <c r="G363" s="53">
        <v>0</v>
      </c>
      <c r="H363" s="53">
        <v>0</v>
      </c>
      <c r="I363" s="57">
        <v>15</v>
      </c>
      <c r="J363" s="53">
        <v>63</v>
      </c>
      <c r="K363" s="71" t="s">
        <v>66</v>
      </c>
      <c r="L363" s="42"/>
    </row>
    <row r="364" spans="1:12" ht="15" x14ac:dyDescent="0.25">
      <c r="A364" s="23"/>
      <c r="B364" s="15"/>
      <c r="C364" s="11"/>
      <c r="D364" s="7" t="s">
        <v>30</v>
      </c>
      <c r="E364" s="52" t="s">
        <v>42</v>
      </c>
      <c r="F364" s="53">
        <v>40</v>
      </c>
      <c r="G364" s="53">
        <v>3</v>
      </c>
      <c r="H364" s="53">
        <v>0</v>
      </c>
      <c r="I364" s="57">
        <v>21</v>
      </c>
      <c r="J364" s="53">
        <v>100</v>
      </c>
      <c r="K364" s="71" t="s">
        <v>44</v>
      </c>
      <c r="L364" s="42"/>
    </row>
    <row r="365" spans="1:12" ht="15" x14ac:dyDescent="0.25">
      <c r="A365" s="23"/>
      <c r="B365" s="15"/>
      <c r="C365" s="11"/>
      <c r="D365" s="7" t="s">
        <v>31</v>
      </c>
      <c r="E365" s="52" t="s">
        <v>43</v>
      </c>
      <c r="F365" s="53">
        <v>60</v>
      </c>
      <c r="G365" s="53">
        <v>4</v>
      </c>
      <c r="H365" s="53">
        <v>1</v>
      </c>
      <c r="I365" s="57">
        <v>25</v>
      </c>
      <c r="J365" s="53">
        <v>120</v>
      </c>
      <c r="K365" s="71" t="s">
        <v>44</v>
      </c>
      <c r="L365" s="42"/>
    </row>
    <row r="366" spans="1:12" ht="15" x14ac:dyDescent="0.25">
      <c r="A366" s="23"/>
      <c r="B366" s="15"/>
      <c r="C366" s="11"/>
      <c r="D366" s="6"/>
      <c r="E366" s="41"/>
      <c r="F366" s="42"/>
      <c r="G366" s="42"/>
      <c r="H366" s="42"/>
      <c r="I366" s="42"/>
      <c r="J366" s="42"/>
      <c r="K366" s="43"/>
      <c r="L366" s="42"/>
    </row>
    <row r="367" spans="1:12" ht="15" x14ac:dyDescent="0.25">
      <c r="A367" s="23"/>
      <c r="B367" s="15"/>
      <c r="C367" s="11"/>
      <c r="D367" s="6"/>
      <c r="E367" s="41"/>
      <c r="F367" s="42"/>
      <c r="G367" s="42"/>
      <c r="H367" s="42"/>
      <c r="I367" s="42"/>
      <c r="J367" s="42"/>
      <c r="K367" s="43"/>
      <c r="L367" s="42">
        <v>97.74</v>
      </c>
    </row>
    <row r="368" spans="1:12" ht="15" x14ac:dyDescent="0.25">
      <c r="A368" s="24"/>
      <c r="B368" s="17"/>
      <c r="C368" s="8"/>
      <c r="D368" s="18" t="s">
        <v>32</v>
      </c>
      <c r="E368" s="9"/>
      <c r="F368" s="19">
        <f>SUM(F359:F367)</f>
        <v>770</v>
      </c>
      <c r="G368" s="19">
        <f t="shared" ref="G368:J368" si="96">SUM(G359:G367)</f>
        <v>29</v>
      </c>
      <c r="H368" s="19">
        <f t="shared" si="96"/>
        <v>23</v>
      </c>
      <c r="I368" s="19">
        <f t="shared" si="96"/>
        <v>101</v>
      </c>
      <c r="J368" s="19">
        <f t="shared" si="96"/>
        <v>732</v>
      </c>
      <c r="K368" s="25"/>
      <c r="L368" s="19">
        <f t="shared" ref="L368" si="97">SUM(L359:L367)</f>
        <v>97.74</v>
      </c>
    </row>
    <row r="369" spans="1:12" ht="15.75" thickBot="1" x14ac:dyDescent="0.25">
      <c r="A369" s="29">
        <f>A352</f>
        <v>4</v>
      </c>
      <c r="B369" s="30">
        <f>B352</f>
        <v>5</v>
      </c>
      <c r="C369" s="89" t="s">
        <v>4</v>
      </c>
      <c r="D369" s="90"/>
      <c r="E369" s="31"/>
      <c r="F369" s="32">
        <f>F358+F368</f>
        <v>1320</v>
      </c>
      <c r="G369" s="32">
        <f t="shared" ref="G369:L369" si="98">G358+G368</f>
        <v>53</v>
      </c>
      <c r="H369" s="32">
        <f t="shared" si="98"/>
        <v>42</v>
      </c>
      <c r="I369" s="32">
        <f t="shared" si="98"/>
        <v>177</v>
      </c>
      <c r="J369" s="32">
        <f t="shared" si="98"/>
        <v>1314</v>
      </c>
      <c r="K369" s="32"/>
      <c r="L369" s="32">
        <f t="shared" si="98"/>
        <v>195.48</v>
      </c>
    </row>
    <row r="370" spans="1:12" ht="13.5" thickBot="1" x14ac:dyDescent="0.25">
      <c r="A370" s="27"/>
      <c r="B370" s="28"/>
      <c r="C370" s="91" t="s">
        <v>5</v>
      </c>
      <c r="D370" s="91"/>
      <c r="E370" s="91"/>
      <c r="F370" s="34">
        <f>(F24+F43+F61+F79+F97+F115+F133+F151+F169+F187+F207+F225+F243+F261+F279+F297+F315+F333+F351+F369)/(IF(F24=0,0,1)+IF(F43=0,0,1)+IF(F61=0,0,1)+IF(F79=0,0,1)+IF(F97=0,0,1)+IF(F115=0,0,1)+IF(F133=0,0,1)+IF(F151=0,0,1)+IF(F169=0,0,1)+IF(F187=0,0,1)+IF(F207=0,0,1)+IF(F225=0,0,1)+IF(F243=0,0,1)+IF(F261=0,0,1)+IF(F279=0,0,1)+IF(F297=0,0,1)+IF(F315=0,0,1)+IF(F333=0,0,1)+IF(F351=0,0,1)+IF(F369=0,0,1))</f>
        <v>1335.75</v>
      </c>
      <c r="G370" s="34">
        <f t="shared" ref="G370:J370" si="99">(G24+G43+G61+G79+G97+G115+G133+G151+G169+G187+G207+G225+G243+G261+G279+G297+G315+G333+G351+G369)/(IF(G24=0,0,1)+IF(G43=0,0,1)+IF(G61=0,0,1)+IF(G79=0,0,1)+IF(G97=0,0,1)+IF(G115=0,0,1)+IF(G133=0,0,1)+IF(G151=0,0,1)+IF(G169=0,0,1)+IF(G187=0,0,1)+IF(G207=0,0,1)+IF(G225=0,0,1)+IF(G243=0,0,1)+IF(G261=0,0,1)+IF(G279=0,0,1)+IF(G297=0,0,1)+IF(G315=0,0,1)+IF(G333=0,0,1)+IF(G351=0,0,1)+IF(G369=0,0,1))</f>
        <v>50.55</v>
      </c>
      <c r="H370" s="34">
        <f t="shared" si="99"/>
        <v>44.4</v>
      </c>
      <c r="I370" s="34">
        <f t="shared" si="99"/>
        <v>181</v>
      </c>
      <c r="J370" s="34">
        <f t="shared" si="99"/>
        <v>1349.75</v>
      </c>
      <c r="K370" s="34"/>
      <c r="L370" s="34">
        <f>(L207+L225+L243+L261+L279+L297+L315+L333+L351+L369)/(IF(L207=0,0,1)+IF(L225=0,0,1)+IF(L243=0,0,1)+IF(L261=0,0,1)+IF(L279=0,0,1)+IF(L297=0,0,1)+IF(L315=0,0,1)+IF(L333=0,0,1)+IF(L351=0,0,1)+IF(L369=0,0,1))</f>
        <v>195.48</v>
      </c>
    </row>
  </sheetData>
  <mergeCells count="24">
    <mergeCell ref="C370:E370"/>
    <mergeCell ref="C297:D297"/>
    <mergeCell ref="C315:D315"/>
    <mergeCell ref="C333:D333"/>
    <mergeCell ref="C351:D351"/>
    <mergeCell ref="C369:D369"/>
    <mergeCell ref="C207:D207"/>
    <mergeCell ref="C225:D225"/>
    <mergeCell ref="C243:D243"/>
    <mergeCell ref="C261:D261"/>
    <mergeCell ref="C279:D279"/>
    <mergeCell ref="C79:D79"/>
    <mergeCell ref="C97:D97"/>
    <mergeCell ref="C24:D24"/>
    <mergeCell ref="C187:D187"/>
    <mergeCell ref="C115:D115"/>
    <mergeCell ref="C133:D133"/>
    <mergeCell ref="C151:D151"/>
    <mergeCell ref="C169:D169"/>
    <mergeCell ref="C1:E1"/>
    <mergeCell ref="H1:K1"/>
    <mergeCell ref="H2:K2"/>
    <mergeCell ref="C43:D43"/>
    <mergeCell ref="C61:D6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№ 44</cp:lastModifiedBy>
  <cp:lastPrinted>2023-12-01T12:36:42Z</cp:lastPrinted>
  <dcterms:created xsi:type="dcterms:W3CDTF">2022-05-16T14:23:56Z</dcterms:created>
  <dcterms:modified xsi:type="dcterms:W3CDTF">2024-02-29T07:05:34Z</dcterms:modified>
</cp:coreProperties>
</file>